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96136dd1c40b65/Administracja/BIUROKRACJA/Akcept nowe i lifting PLANY STUDIÓW/"/>
    </mc:Choice>
  </mc:AlternateContent>
  <xr:revisionPtr revIDLastSave="39" documentId="8_{466B3A4B-903B-4FC1-AC87-AAADD02E4903}" xr6:coauthVersionLast="47" xr6:coauthVersionMax="47" xr10:uidLastSave="{FCE2266D-3DDD-45CE-978E-8FFDFCBF6081}"/>
  <bookViews>
    <workbookView xWindow="1548" yWindow="1632" windowWidth="20448" windowHeight="9396" xr2:uid="{00000000-000D-0000-FFFF-FFFF00000000}"/>
  </bookViews>
  <sheets>
    <sheet name="Podstawa" sheetId="1" r:id="rId1"/>
    <sheet name="Obieralne" sheetId="8" r:id="rId2"/>
    <sheet name="Ścieżka AME" sheetId="2" r:id="rId3"/>
    <sheet name="Ścieżka EE" sheetId="3" r:id="rId4"/>
    <sheet name="Ścieżka PUE" sheetId="4" r:id="rId5"/>
    <sheet name="Ścieżka SEPT" sheetId="5" r:id="rId6"/>
    <sheet name="Ścieżka SyMe" sheetId="6" r:id="rId7"/>
    <sheet name="Ścieżka EP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J4" i="1"/>
  <c r="C4" i="1"/>
  <c r="P20" i="7"/>
  <c r="J22" i="7" s="1"/>
  <c r="O20" i="7"/>
  <c r="N20" i="7"/>
  <c r="M20" i="7"/>
  <c r="L20" i="7"/>
  <c r="K20" i="7"/>
  <c r="J20" i="7"/>
  <c r="J21" i="7" s="1"/>
  <c r="I20" i="7"/>
  <c r="C22" i="7"/>
  <c r="H20" i="7"/>
  <c r="G20" i="7"/>
  <c r="F20" i="7"/>
  <c r="E20" i="7"/>
  <c r="D20" i="7"/>
  <c r="C20" i="7"/>
  <c r="C21" i="7" s="1"/>
  <c r="P20" i="6"/>
  <c r="J22" i="6" s="1"/>
  <c r="O20" i="6"/>
  <c r="N20" i="6"/>
  <c r="M20" i="6"/>
  <c r="L20" i="6"/>
  <c r="K20" i="6"/>
  <c r="J20" i="6"/>
  <c r="J21" i="6"/>
  <c r="I20" i="6"/>
  <c r="C22" i="6"/>
  <c r="H20" i="6"/>
  <c r="G20" i="6"/>
  <c r="F20" i="6"/>
  <c r="E20" i="6"/>
  <c r="D20" i="6"/>
  <c r="C20" i="6"/>
  <c r="C21" i="6" s="1"/>
  <c r="P20" i="5"/>
  <c r="J22" i="5"/>
  <c r="O20" i="5"/>
  <c r="N20" i="5"/>
  <c r="M20" i="5"/>
  <c r="L20" i="5"/>
  <c r="K20" i="5"/>
  <c r="J20" i="5"/>
  <c r="J21" i="5"/>
  <c r="I20" i="5"/>
  <c r="C22" i="5" s="1"/>
  <c r="H20" i="5"/>
  <c r="G20" i="5"/>
  <c r="F20" i="5"/>
  <c r="E20" i="5"/>
  <c r="D20" i="5"/>
  <c r="C20" i="5"/>
  <c r="C21" i="5"/>
  <c r="P20" i="4"/>
  <c r="J22" i="4" s="1"/>
  <c r="O20" i="4"/>
  <c r="N20" i="4"/>
  <c r="M20" i="4"/>
  <c r="L20" i="4"/>
  <c r="K20" i="4"/>
  <c r="J20" i="4"/>
  <c r="J21" i="4" s="1"/>
  <c r="I20" i="4"/>
  <c r="C22" i="4" s="1"/>
  <c r="H20" i="4"/>
  <c r="G20" i="4"/>
  <c r="F20" i="4"/>
  <c r="E20" i="4"/>
  <c r="D20" i="4"/>
  <c r="C20" i="4"/>
  <c r="C21" i="4" s="1"/>
  <c r="P20" i="3"/>
  <c r="J22" i="3" s="1"/>
  <c r="O20" i="3"/>
  <c r="N20" i="3"/>
  <c r="M20" i="3"/>
  <c r="L20" i="3"/>
  <c r="K20" i="3"/>
  <c r="J20" i="3"/>
  <c r="J21" i="3" s="1"/>
  <c r="I20" i="3"/>
  <c r="C22" i="3"/>
  <c r="H20" i="3"/>
  <c r="G20" i="3"/>
  <c r="F20" i="3"/>
  <c r="E20" i="3"/>
  <c r="D20" i="3"/>
  <c r="C20" i="3"/>
  <c r="C21" i="3" s="1"/>
  <c r="P20" i="2"/>
  <c r="O20" i="2"/>
  <c r="N20" i="2"/>
  <c r="M20" i="2"/>
  <c r="L20" i="2"/>
  <c r="K20" i="2"/>
  <c r="I20" i="2"/>
  <c r="H20" i="2"/>
  <c r="G20" i="2"/>
  <c r="F20" i="2"/>
  <c r="E20" i="2"/>
  <c r="D20" i="2"/>
  <c r="J20" i="2"/>
  <c r="J21" i="2" s="1"/>
  <c r="C20" i="2"/>
  <c r="C21" i="2"/>
  <c r="J22" i="2"/>
  <c r="C22" i="2"/>
  <c r="D81" i="1"/>
  <c r="E81" i="1"/>
  <c r="F81" i="1"/>
  <c r="G81" i="1"/>
  <c r="H81" i="1"/>
  <c r="I81" i="1"/>
  <c r="K81" i="1"/>
  <c r="L81" i="1"/>
  <c r="M81" i="1"/>
  <c r="N81" i="1"/>
  <c r="O81" i="1"/>
  <c r="P81" i="1"/>
  <c r="J84" i="1" s="1"/>
  <c r="C106" i="1"/>
  <c r="D107" i="1"/>
  <c r="J80" i="1"/>
  <c r="J109" i="1"/>
  <c r="J108" i="1"/>
  <c r="I20" i="1"/>
  <c r="C23" i="1" s="1"/>
  <c r="C107" i="1"/>
  <c r="C108" i="1" s="1"/>
  <c r="I107" i="1"/>
  <c r="H107" i="1"/>
  <c r="G107" i="1"/>
  <c r="F107" i="1"/>
  <c r="E107" i="1"/>
  <c r="J81" i="1"/>
  <c r="J82" i="1" s="1"/>
  <c r="C81" i="1"/>
  <c r="P50" i="1"/>
  <c r="J53" i="1" s="1"/>
  <c r="O50" i="1"/>
  <c r="N50" i="1"/>
  <c r="M50" i="1"/>
  <c r="L50" i="1"/>
  <c r="K50" i="1"/>
  <c r="I50" i="1"/>
  <c r="C53" i="1" s="1"/>
  <c r="H50" i="1"/>
  <c r="G50" i="1"/>
  <c r="F50" i="1"/>
  <c r="E50" i="1"/>
  <c r="D50" i="1"/>
  <c r="C39" i="1"/>
  <c r="C3" i="1"/>
  <c r="J3" i="1"/>
  <c r="C109" i="1"/>
  <c r="C110" i="1"/>
  <c r="J83" i="1"/>
  <c r="C86" i="1"/>
  <c r="C84" i="1"/>
  <c r="C83" i="1"/>
  <c r="C52" i="1"/>
  <c r="J52" i="1"/>
  <c r="C82" i="1"/>
  <c r="J50" i="1"/>
  <c r="J51" i="1"/>
  <c r="C50" i="1"/>
  <c r="C51" i="1" s="1"/>
  <c r="D20" i="1"/>
  <c r="E20" i="1"/>
  <c r="F20" i="1"/>
  <c r="G20" i="1"/>
  <c r="H20" i="1"/>
  <c r="J20" i="1"/>
  <c r="J21" i="1" s="1"/>
  <c r="K20" i="1"/>
  <c r="L20" i="1"/>
  <c r="M20" i="1"/>
  <c r="N20" i="1"/>
  <c r="O20" i="1"/>
  <c r="P20" i="1"/>
  <c r="J22" i="1" s="1"/>
  <c r="C20" i="1"/>
  <c r="C21" i="1" s="1"/>
  <c r="C25" i="1" l="1"/>
  <c r="C22" i="1"/>
  <c r="J23" i="1"/>
  <c r="C55" i="1"/>
</calcChain>
</file>

<file path=xl/sharedStrings.xml><?xml version="1.0" encoding="utf-8"?>
<sst xmlns="http://schemas.openxmlformats.org/spreadsheetml/2006/main" count="352" uniqueCount="150">
  <si>
    <t>L.P.</t>
  </si>
  <si>
    <t>Nazwa zajęć</t>
  </si>
  <si>
    <t>Razem</t>
  </si>
  <si>
    <t>ECTS</t>
  </si>
  <si>
    <t>Ćw.</t>
  </si>
  <si>
    <t>Lab.</t>
  </si>
  <si>
    <t>Proj.</t>
  </si>
  <si>
    <t>Sem.</t>
  </si>
  <si>
    <t>Wyk.</t>
  </si>
  <si>
    <t>RAZEM</t>
  </si>
  <si>
    <t>Zajęcia ogólne</t>
  </si>
  <si>
    <t>Zajęcia podstawowe</t>
  </si>
  <si>
    <t>Zajęcia kierunkowe</t>
  </si>
  <si>
    <t>Semestr III</t>
  </si>
  <si>
    <t>Semestr IV</t>
  </si>
  <si>
    <t>Semestr V</t>
  </si>
  <si>
    <t>Semestr VI</t>
  </si>
  <si>
    <t>Semestr VII</t>
  </si>
  <si>
    <t>Język angielski</t>
  </si>
  <si>
    <t>Projekt inżynierski</t>
  </si>
  <si>
    <t>Praktyka zawodowa</t>
  </si>
  <si>
    <t>Technika cyfrowa i mikroprocesorowa</t>
  </si>
  <si>
    <t>Nazwa zajęć/grup zajęć</t>
  </si>
  <si>
    <t>Metody numeryczne</t>
  </si>
  <si>
    <t>Teoria pola elektromagnetycznego</t>
  </si>
  <si>
    <t>Teoria obwodów/Elektrotechnika</t>
  </si>
  <si>
    <t>Metrologia</t>
  </si>
  <si>
    <t>Podstawy elektroniki</t>
  </si>
  <si>
    <t>Maszyny elektryczne</t>
  </si>
  <si>
    <t>Elektroenergetyka</t>
  </si>
  <si>
    <t>Basics of Maesurements</t>
  </si>
  <si>
    <t>Teoria obwodów/Elektrotechnika - laboratorium</t>
  </si>
  <si>
    <t>Energoelektronika</t>
  </si>
  <si>
    <t>Technika wysokich napięć</t>
  </si>
  <si>
    <t>Urządzenia elektryczne</t>
  </si>
  <si>
    <t>Mechanika i mechatronika</t>
  </si>
  <si>
    <t>Introduction of Mechatronics</t>
  </si>
  <si>
    <t>Automatyka i regulacja automatyczna</t>
  </si>
  <si>
    <t>Napęd elektryczny</t>
  </si>
  <si>
    <t>Elektrotechnika - wybrane zagdnienia</t>
  </si>
  <si>
    <t>Zajęcia kierunkowe definiujące ścieżkę dyplomowania (część nr 1)</t>
  </si>
  <si>
    <t>Zajęcia kierunkowe definiujące ścieżkę dyplomowania (część nr 2)</t>
  </si>
  <si>
    <t>Ścieżka dyplomowania EE (Elektroenergetyka)</t>
  </si>
  <si>
    <t>część nr 1</t>
  </si>
  <si>
    <t>część nr 2</t>
  </si>
  <si>
    <t>Praca systemu elektroenergetycznego</t>
  </si>
  <si>
    <t>Przesył i rozdział energii elektrycznej</t>
  </si>
  <si>
    <t>Wytwarzanie energii elektrycznej</t>
  </si>
  <si>
    <t>Podstawy elektroenergetycznej automatyki zabezpieczeniowej</t>
  </si>
  <si>
    <t>Podstawy techniki świetlnej</t>
  </si>
  <si>
    <t>Wysokonapięciowe układy izolacyjne</t>
  </si>
  <si>
    <t>Cyfrowe pomiary w automatyce elektroenergetycznej</t>
  </si>
  <si>
    <t>Generacja rozproszona w systemie elektroenergetycznym</t>
  </si>
  <si>
    <t>Instalacje elektryczne</t>
  </si>
  <si>
    <t>Zajęcia podstawowe dla ścieżki dyplomowania</t>
  </si>
  <si>
    <t>sem. VI - 165 godzin, 11 ECTS</t>
  </si>
  <si>
    <t>sem. VII - 225 godzin, 15 ECTS</t>
  </si>
  <si>
    <t>Ścieżka dyplomowania AME (Automatyka i metrologia elektryczna)</t>
  </si>
  <si>
    <t>Ścieżka dyplomowania PUE (Przetwarzanie i użytkowanie energii elektrycznej)</t>
  </si>
  <si>
    <t>Ścieżka dyplomowania SEPT (Systemy elektromechaniczne w przemyśle i transporcie)</t>
  </si>
  <si>
    <t>Ścieżka dyplomowania SyMe (Systemy mechatroniczne)</t>
  </si>
  <si>
    <t>Ścieżka dyplomowania EP (Elektronika przemysłowa)</t>
  </si>
  <si>
    <t>Kompatybilność elektromagnetyczna</t>
  </si>
  <si>
    <t>Sterowniki programowalne w układach automatyki</t>
  </si>
  <si>
    <t>Pomiary diagnostyczne</t>
  </si>
  <si>
    <t>Rozproszone systemy pomiarowe</t>
  </si>
  <si>
    <t>Projektowanie przyrzadów mikroprocesorowych</t>
  </si>
  <si>
    <t>Elektroniczne przyrzady pomiarowe</t>
  </si>
  <si>
    <t>Systemy automatyki obiektowej</t>
  </si>
  <si>
    <t>Nowoczesne układy elektroniczne</t>
  </si>
  <si>
    <t>Bezpieczeństwo systemów pomiarowych</t>
  </si>
  <si>
    <t>Elementy i układy energoelektroniczne</t>
  </si>
  <si>
    <t>Niekonwencjonalne źródła energii</t>
  </si>
  <si>
    <t>Sterowniki programowalne</t>
  </si>
  <si>
    <t>Matody CAD w energoelektronice</t>
  </si>
  <si>
    <t>Modelowanie komputerowe w energoelektronice</t>
  </si>
  <si>
    <t>Cyfrowe metody i układy sterowania przekształtników energoelektronicznych</t>
  </si>
  <si>
    <t>Jakość energii elektrycznej</t>
  </si>
  <si>
    <t>Przekształtniki energoelektroniczne w energetyce rozproszonej</t>
  </si>
  <si>
    <t>Elektrotermia</t>
  </si>
  <si>
    <t>Modelowanie i symulacja maszyn elektrycznych</t>
  </si>
  <si>
    <t>Elektronika samochodowa</t>
  </si>
  <si>
    <t>Układy sterowania maszyn elektrycznych - wybrane zagadnienia</t>
  </si>
  <si>
    <t>Samochody elektryczne i hybrydowe</t>
  </si>
  <si>
    <t>Systemy CAD w układach sterowania</t>
  </si>
  <si>
    <t>Maszyny elektryczne w systemie elektroenergetycznym</t>
  </si>
  <si>
    <t xml:space="preserve">Napęd i sterowanie urządzeń transportowych </t>
  </si>
  <si>
    <t>Procesory sygnałowe w energoelektronicznych układach maszyn elektrycznych</t>
  </si>
  <si>
    <t>Niezawodność w transporcie</t>
  </si>
  <si>
    <t>Elementy systemów mechatronicznych i aktuatory</t>
  </si>
  <si>
    <t>Systemy mechatroniczne</t>
  </si>
  <si>
    <t>Metody polowe w mechatronice</t>
  </si>
  <si>
    <t>Przemysłowe systemy wizyjne</t>
  </si>
  <si>
    <t>Sterowanie i programowanie robotów</t>
  </si>
  <si>
    <t>Sterowanie systemów mechatronicznych</t>
  </si>
  <si>
    <t>Automatyzacja procesów przemysłowych</t>
  </si>
  <si>
    <t>Projektowanie i optymalizacja systemów mech.</t>
  </si>
  <si>
    <t>Projektowanie systemów mechatronicznych</t>
  </si>
  <si>
    <t>Projektowanie układów elektronicznych</t>
  </si>
  <si>
    <t>Cyfrowe przetwarzanie sygnałów</t>
  </si>
  <si>
    <t>Analiza i symulacja układów elektronicznych</t>
  </si>
  <si>
    <t>Podstawy fotoniki i fotowoltaiki</t>
  </si>
  <si>
    <t>Podstawy konfigurowalnych układów cyfrowych</t>
  </si>
  <si>
    <t>Metody komputerowe w elektronice</t>
  </si>
  <si>
    <t>Sterowniki przemysłowe</t>
  </si>
  <si>
    <t>Systemy OZE</t>
  </si>
  <si>
    <t>Metody optymalizacji w elektronice</t>
  </si>
  <si>
    <t>PBL - Metrologia</t>
  </si>
  <si>
    <t>Projekt PBL - Urządzenia elektryczne: Projekt zasilania obiektów przemysłowych lub komunalnych</t>
  </si>
  <si>
    <t>Przedmiot z uczelnianej bazy zajęć obieralnych</t>
  </si>
  <si>
    <t>Godziny "Razem" na czerwono - egzamin</t>
  </si>
  <si>
    <t>Punkty ECTS boldem - obieralne</t>
  </si>
  <si>
    <t>Matematyka: Algebra (I sem.) + Analiza matematyczna (sem. II)</t>
  </si>
  <si>
    <t>14a</t>
  </si>
  <si>
    <t>14b</t>
  </si>
  <si>
    <t>Przedmiot obieralny</t>
  </si>
  <si>
    <t>Przedmioty obieralne</t>
  </si>
  <si>
    <t>Zastosowanie metod numerycznych w elektrotechnice</t>
  </si>
  <si>
    <t>Elementy mechatroniki</t>
  </si>
  <si>
    <t>sem. III - 45 godzin, 4 ECTS</t>
  </si>
  <si>
    <t>sem. V - 45 godzin, 4 ECTS</t>
  </si>
  <si>
    <t>ten blok składa się z 14a i 14b</t>
  </si>
  <si>
    <t>Physical Education</t>
  </si>
  <si>
    <t>Foreign Language (English)</t>
  </si>
  <si>
    <t>HES (Intellectual property protection)</t>
  </si>
  <si>
    <t>Mathematics</t>
  </si>
  <si>
    <t>Physics</t>
  </si>
  <si>
    <t>Selected problems of mathematics</t>
  </si>
  <si>
    <t>Selected problems of physics</t>
  </si>
  <si>
    <t>Engineering graphics and computer aided design</t>
  </si>
  <si>
    <t>Computer science and the basics of programming</t>
  </si>
  <si>
    <t>HES (Communication Tools and Techniques)</t>
  </si>
  <si>
    <t>HES (Introduction to Entrepreneurship)</t>
  </si>
  <si>
    <t xml:space="preserve">Basic education skills of mathematics </t>
  </si>
  <si>
    <t>Basic education skills of physics</t>
  </si>
  <si>
    <t>Introduction to the field of study</t>
  </si>
  <si>
    <t>Operational Safety of Electrical Devices (PBL)</t>
  </si>
  <si>
    <t>Materials science</t>
  </si>
  <si>
    <t>Semester I</t>
  </si>
  <si>
    <t>Semester II</t>
  </si>
  <si>
    <t>Sum</t>
  </si>
  <si>
    <t>L</t>
  </si>
  <si>
    <t>S</t>
  </si>
  <si>
    <t>P</t>
  </si>
  <si>
    <t>Lb</t>
  </si>
  <si>
    <t>E</t>
  </si>
  <si>
    <t>General Subjects</t>
  </si>
  <si>
    <t>Subject</t>
  </si>
  <si>
    <t>Basics Subjects</t>
  </si>
  <si>
    <t>Directional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</si>
</sst>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8" borderId="39" applyNumberFormat="0" applyAlignment="0" applyProtection="0"/>
  </cellStyleXfs>
  <cellXfs count="112">
    <xf numFmtId="0" fontId="0" fillId="0" borderId="0" xfId="0"/>
    <xf numFmtId="0" fontId="5" fillId="2" borderId="1" xfId="1" applyFill="1" applyBorder="1" applyAlignment="1">
      <alignment horizontal="center" vertical="center"/>
    </xf>
    <xf numFmtId="0" fontId="5" fillId="2" borderId="2" xfId="1" applyFill="1" applyBorder="1" applyAlignment="1">
      <alignment horizontal="center" vertical="center"/>
    </xf>
    <xf numFmtId="0" fontId="5" fillId="2" borderId="3" xfId="1" applyFill="1" applyBorder="1" applyAlignment="1">
      <alignment horizontal="center" vertical="center"/>
    </xf>
    <xf numFmtId="0" fontId="5" fillId="2" borderId="4" xfId="1" applyFill="1" applyBorder="1" applyAlignment="1">
      <alignment horizontal="center"/>
    </xf>
    <xf numFmtId="0" fontId="5" fillId="2" borderId="5" xfId="1" applyFill="1" applyBorder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7" xfId="1" applyFill="1" applyBorder="1" applyAlignment="1">
      <alignment horizontal="center"/>
    </xf>
    <xf numFmtId="0" fontId="5" fillId="2" borderId="8" xfId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5" fillId="2" borderId="18" xfId="1" applyFill="1" applyBorder="1" applyAlignment="1">
      <alignment horizontal="center"/>
    </xf>
    <xf numFmtId="0" fontId="5" fillId="2" borderId="19" xfId="1" applyFill="1" applyBorder="1" applyAlignment="1">
      <alignment horizontal="center"/>
    </xf>
    <xf numFmtId="0" fontId="5" fillId="2" borderId="20" xfId="1" applyFill="1" applyBorder="1" applyAlignment="1">
      <alignment horizontal="center"/>
    </xf>
    <xf numFmtId="0" fontId="5" fillId="2" borderId="21" xfId="1" applyFill="1" applyBorder="1" applyAlignment="1">
      <alignment horizontal="center"/>
    </xf>
    <xf numFmtId="0" fontId="0" fillId="4" borderId="4" xfId="0" applyFill="1" applyBorder="1"/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5" borderId="4" xfId="0" applyFill="1" applyBorder="1"/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5" xfId="0" applyFill="1" applyBorder="1" applyAlignment="1">
      <alignment horizontal="left"/>
    </xf>
    <xf numFmtId="0" fontId="0" fillId="5" borderId="15" xfId="0" applyFill="1" applyBorder="1" applyAlignment="1">
      <alignment horizontal="left" wrapText="1"/>
    </xf>
    <xf numFmtId="0" fontId="0" fillId="5" borderId="14" xfId="0" applyFill="1" applyBorder="1" applyAlignment="1">
      <alignment horizont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3" borderId="0" xfId="0" applyFill="1"/>
    <xf numFmtId="0" fontId="0" fillId="6" borderId="4" xfId="0" applyFill="1" applyBorder="1"/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5" xfId="0" applyFill="1" applyBorder="1" applyAlignment="1">
      <alignment horizontal="left" vertical="center" wrapText="1"/>
    </xf>
    <xf numFmtId="0" fontId="0" fillId="6" borderId="1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0" fillId="6" borderId="15" xfId="0" applyFill="1" applyBorder="1" applyAlignment="1" applyProtection="1">
      <alignment horizontal="left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0" fillId="7" borderId="15" xfId="0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5" fillId="2" borderId="33" xfId="1" applyFill="1" applyBorder="1" applyAlignment="1">
      <alignment horizontal="center" vertical="center"/>
    </xf>
    <xf numFmtId="0" fontId="5" fillId="2" borderId="34" xfId="1" applyFill="1" applyBorder="1" applyAlignment="1">
      <alignment horizontal="center" vertical="center"/>
    </xf>
    <xf numFmtId="0" fontId="5" fillId="2" borderId="35" xfId="1" applyFill="1" applyBorder="1" applyAlignment="1">
      <alignment horizontal="center" vertical="center"/>
    </xf>
    <xf numFmtId="0" fontId="5" fillId="2" borderId="36" xfId="1" applyFill="1" applyBorder="1" applyAlignment="1">
      <alignment horizontal="center" vertical="center"/>
    </xf>
    <xf numFmtId="0" fontId="5" fillId="2" borderId="28" xfId="1" applyFill="1" applyBorder="1" applyAlignment="1">
      <alignment horizontal="center" vertical="center"/>
    </xf>
    <xf numFmtId="0" fontId="5" fillId="2" borderId="29" xfId="1" applyFill="1" applyBorder="1" applyAlignment="1">
      <alignment horizontal="center" vertical="center"/>
    </xf>
    <xf numFmtId="0" fontId="5" fillId="2" borderId="30" xfId="1" applyFill="1" applyBorder="1" applyAlignment="1">
      <alignment horizontal="center" vertical="center"/>
    </xf>
    <xf numFmtId="0" fontId="5" fillId="2" borderId="31" xfId="1" applyFill="1" applyBorder="1" applyAlignment="1">
      <alignment horizontal="center" vertical="center"/>
    </xf>
    <xf numFmtId="0" fontId="5" fillId="2" borderId="32" xfId="1" applyFill="1" applyBorder="1" applyAlignment="1">
      <alignment horizontal="center" vertical="center"/>
    </xf>
    <xf numFmtId="0" fontId="5" fillId="2" borderId="37" xfId="1" applyFill="1" applyBorder="1" applyAlignment="1">
      <alignment horizontal="center" vertical="center"/>
    </xf>
    <xf numFmtId="0" fontId="5" fillId="2" borderId="38" xfId="1" applyFill="1" applyBorder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Q115"/>
  <sheetViews>
    <sheetView tabSelected="1" workbookViewId="0">
      <selection activeCell="B18" sqref="B18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1" spans="1:17" x14ac:dyDescent="0.3">
      <c r="A1" s="101" t="s">
        <v>0</v>
      </c>
      <c r="B1" s="103" t="s">
        <v>147</v>
      </c>
      <c r="C1" s="105" t="s">
        <v>138</v>
      </c>
      <c r="D1" s="106"/>
      <c r="E1" s="106"/>
      <c r="F1" s="106"/>
      <c r="G1" s="106"/>
      <c r="H1" s="106"/>
      <c r="I1" s="107"/>
      <c r="J1" s="105" t="s">
        <v>139</v>
      </c>
      <c r="K1" s="106"/>
      <c r="L1" s="106"/>
      <c r="M1" s="106"/>
      <c r="N1" s="106"/>
      <c r="O1" s="106"/>
      <c r="P1" s="107"/>
    </row>
    <row r="2" spans="1:17" ht="15" thickBot="1" x14ac:dyDescent="0.35">
      <c r="A2" s="102"/>
      <c r="B2" s="104"/>
      <c r="C2" s="1" t="s">
        <v>140</v>
      </c>
      <c r="D2" s="2" t="s">
        <v>141</v>
      </c>
      <c r="E2" s="2" t="s">
        <v>145</v>
      </c>
      <c r="F2" s="2" t="s">
        <v>144</v>
      </c>
      <c r="G2" s="2" t="s">
        <v>143</v>
      </c>
      <c r="H2" s="2" t="s">
        <v>142</v>
      </c>
      <c r="I2" s="3" t="s">
        <v>3</v>
      </c>
      <c r="J2" s="1" t="s">
        <v>140</v>
      </c>
      <c r="K2" s="2" t="s">
        <v>141</v>
      </c>
      <c r="L2" s="2" t="s">
        <v>145</v>
      </c>
      <c r="M2" s="2" t="s">
        <v>144</v>
      </c>
      <c r="N2" s="2" t="s">
        <v>143</v>
      </c>
      <c r="O2" s="2" t="s">
        <v>142</v>
      </c>
      <c r="P2" s="3" t="s">
        <v>3</v>
      </c>
    </row>
    <row r="3" spans="1:17" x14ac:dyDescent="0.3">
      <c r="A3" s="9">
        <v>1</v>
      </c>
      <c r="B3" s="10" t="s">
        <v>122</v>
      </c>
      <c r="C3" s="11">
        <f>SUM(D3:H3)</f>
        <v>30</v>
      </c>
      <c r="D3" s="12"/>
      <c r="E3" s="12">
        <v>30</v>
      </c>
      <c r="F3" s="12"/>
      <c r="G3" s="12"/>
      <c r="H3" s="12"/>
      <c r="I3" s="13">
        <v>0</v>
      </c>
      <c r="J3" s="11">
        <f>SUM(K3:O3)</f>
        <v>30</v>
      </c>
      <c r="K3" s="12"/>
      <c r="L3" s="12">
        <v>30</v>
      </c>
      <c r="M3" s="12"/>
      <c r="N3" s="12"/>
      <c r="O3" s="12"/>
      <c r="P3" s="13">
        <v>0</v>
      </c>
    </row>
    <row r="4" spans="1:17" x14ac:dyDescent="0.3">
      <c r="A4" s="14">
        <v>2</v>
      </c>
      <c r="B4" s="15" t="s">
        <v>123</v>
      </c>
      <c r="C4" s="11">
        <f>SUM(D4:H4)</f>
        <v>30</v>
      </c>
      <c r="D4" s="16"/>
      <c r="E4" s="16">
        <v>30</v>
      </c>
      <c r="F4" s="16"/>
      <c r="G4" s="16"/>
      <c r="H4" s="16"/>
      <c r="I4" s="17">
        <v>2</v>
      </c>
      <c r="J4" s="11">
        <f>SUM(K4:O4)</f>
        <v>30</v>
      </c>
      <c r="K4" s="16"/>
      <c r="L4" s="16">
        <v>30</v>
      </c>
      <c r="M4" s="16"/>
      <c r="N4" s="16"/>
      <c r="O4" s="16"/>
      <c r="P4" s="17">
        <v>2</v>
      </c>
    </row>
    <row r="5" spans="1:17" x14ac:dyDescent="0.3">
      <c r="A5" s="9">
        <v>3</v>
      </c>
      <c r="B5" s="10" t="s">
        <v>131</v>
      </c>
      <c r="C5" s="11">
        <v>45</v>
      </c>
      <c r="D5" s="12">
        <v>15</v>
      </c>
      <c r="E5" s="12">
        <v>30</v>
      </c>
      <c r="F5" s="12"/>
      <c r="G5" s="12"/>
      <c r="H5" s="12"/>
      <c r="I5" s="13">
        <v>3</v>
      </c>
      <c r="J5" s="11"/>
      <c r="K5" s="12"/>
      <c r="L5" s="12"/>
      <c r="M5" s="12"/>
      <c r="N5" s="12"/>
      <c r="O5" s="12"/>
      <c r="P5" s="13"/>
    </row>
    <row r="6" spans="1:17" x14ac:dyDescent="0.3">
      <c r="A6" s="9">
        <v>4</v>
      </c>
      <c r="B6" s="10" t="s">
        <v>132</v>
      </c>
      <c r="C6" s="11"/>
      <c r="D6" s="12"/>
      <c r="E6" s="12"/>
      <c r="F6" s="12"/>
      <c r="G6" s="12"/>
      <c r="H6" s="12"/>
      <c r="I6" s="13"/>
      <c r="J6" s="11">
        <v>15</v>
      </c>
      <c r="K6" s="12">
        <v>15</v>
      </c>
      <c r="L6" s="12"/>
      <c r="M6" s="12"/>
      <c r="N6" s="12"/>
      <c r="O6" s="12"/>
      <c r="P6" s="13">
        <v>1</v>
      </c>
    </row>
    <row r="7" spans="1:17" x14ac:dyDescent="0.3">
      <c r="A7" s="14">
        <v>5</v>
      </c>
      <c r="B7" s="15" t="s">
        <v>124</v>
      </c>
      <c r="C7" s="11"/>
      <c r="D7" s="16"/>
      <c r="E7" s="16"/>
      <c r="F7" s="16"/>
      <c r="G7" s="16"/>
      <c r="H7" s="16"/>
      <c r="I7" s="17"/>
      <c r="J7" s="11">
        <v>15</v>
      </c>
      <c r="K7" s="16">
        <v>15</v>
      </c>
      <c r="L7" s="16"/>
      <c r="M7" s="16"/>
      <c r="N7" s="16"/>
      <c r="O7" s="16"/>
      <c r="P7" s="17">
        <v>1</v>
      </c>
    </row>
    <row r="8" spans="1:17" x14ac:dyDescent="0.3">
      <c r="A8" s="27">
        <v>6</v>
      </c>
      <c r="B8" s="28" t="s">
        <v>125</v>
      </c>
      <c r="C8" s="76">
        <v>60</v>
      </c>
      <c r="D8" s="30">
        <v>30</v>
      </c>
      <c r="E8" s="30">
        <v>30</v>
      </c>
      <c r="F8" s="30"/>
      <c r="G8" s="30"/>
      <c r="H8" s="30"/>
      <c r="I8" s="31">
        <v>6</v>
      </c>
      <c r="J8" s="76">
        <v>60</v>
      </c>
      <c r="K8" s="30">
        <v>30</v>
      </c>
      <c r="L8" s="30">
        <v>30</v>
      </c>
      <c r="M8" s="30"/>
      <c r="N8" s="30"/>
      <c r="O8" s="30"/>
      <c r="P8" s="31">
        <v>6</v>
      </c>
    </row>
    <row r="9" spans="1:17" x14ac:dyDescent="0.3">
      <c r="A9" s="27">
        <v>7</v>
      </c>
      <c r="B9" s="28" t="s">
        <v>126</v>
      </c>
      <c r="C9" s="29"/>
      <c r="D9" s="30"/>
      <c r="E9" s="30"/>
      <c r="F9" s="30"/>
      <c r="G9" s="30"/>
      <c r="H9" s="30"/>
      <c r="I9" s="31"/>
      <c r="J9" s="77">
        <v>75</v>
      </c>
      <c r="K9" s="30">
        <v>30</v>
      </c>
      <c r="L9" s="30">
        <v>45</v>
      </c>
      <c r="M9" s="30"/>
      <c r="N9" s="30"/>
      <c r="O9" s="30"/>
      <c r="P9" s="31">
        <v>8</v>
      </c>
    </row>
    <row r="10" spans="1:17" x14ac:dyDescent="0.3">
      <c r="A10" s="27">
        <v>8</v>
      </c>
      <c r="B10" s="28" t="s">
        <v>133</v>
      </c>
      <c r="C10" s="29">
        <v>30</v>
      </c>
      <c r="D10" s="30"/>
      <c r="E10" s="30">
        <v>30</v>
      </c>
      <c r="F10" s="30"/>
      <c r="G10" s="30"/>
      <c r="H10" s="30"/>
      <c r="I10" s="31">
        <v>2</v>
      </c>
      <c r="J10" s="29"/>
      <c r="K10" s="30"/>
      <c r="L10" s="30"/>
      <c r="M10" s="30"/>
      <c r="N10" s="30"/>
      <c r="O10" s="30"/>
      <c r="P10" s="31"/>
    </row>
    <row r="11" spans="1:17" x14ac:dyDescent="0.3">
      <c r="A11" s="27">
        <v>9</v>
      </c>
      <c r="B11" s="28" t="s">
        <v>134</v>
      </c>
      <c r="C11" s="29">
        <v>30</v>
      </c>
      <c r="D11" s="30"/>
      <c r="E11" s="30">
        <v>30</v>
      </c>
      <c r="F11" s="30"/>
      <c r="G11" s="30"/>
      <c r="H11" s="30"/>
      <c r="I11" s="31">
        <v>2</v>
      </c>
      <c r="J11" s="29"/>
      <c r="K11" s="30"/>
      <c r="L11" s="30"/>
      <c r="M11" s="30"/>
      <c r="N11" s="30"/>
      <c r="O11" s="30"/>
      <c r="P11" s="31"/>
    </row>
    <row r="12" spans="1:17" x14ac:dyDescent="0.3">
      <c r="A12" s="44">
        <v>10</v>
      </c>
      <c r="B12" s="42" t="s">
        <v>127</v>
      </c>
      <c r="C12" s="35">
        <v>30</v>
      </c>
      <c r="D12" s="36">
        <v>15</v>
      </c>
      <c r="E12" s="36">
        <v>15</v>
      </c>
      <c r="F12" s="36"/>
      <c r="G12" s="36"/>
      <c r="H12" s="36"/>
      <c r="I12" s="37">
        <v>4</v>
      </c>
      <c r="J12" s="35"/>
      <c r="K12" s="36"/>
      <c r="L12" s="36"/>
      <c r="M12" s="36"/>
      <c r="N12" s="36"/>
      <c r="O12" s="36"/>
      <c r="P12" s="37"/>
    </row>
    <row r="13" spans="1:17" x14ac:dyDescent="0.3">
      <c r="A13" s="44">
        <v>11</v>
      </c>
      <c r="B13" s="42" t="s">
        <v>128</v>
      </c>
      <c r="C13" s="35"/>
      <c r="D13" s="36"/>
      <c r="E13" s="36"/>
      <c r="F13" s="36"/>
      <c r="G13" s="36"/>
      <c r="H13" s="36"/>
      <c r="I13" s="37"/>
      <c r="J13" s="35">
        <v>60</v>
      </c>
      <c r="K13" s="36">
        <v>15</v>
      </c>
      <c r="L13" s="36">
        <v>15</v>
      </c>
      <c r="M13" s="36">
        <v>30</v>
      </c>
      <c r="N13" s="36"/>
      <c r="O13" s="36"/>
      <c r="P13" s="37">
        <v>4</v>
      </c>
    </row>
    <row r="14" spans="1:17" x14ac:dyDescent="0.3">
      <c r="A14" s="44">
        <v>12</v>
      </c>
      <c r="B14" s="43" t="s">
        <v>129</v>
      </c>
      <c r="C14" s="35">
        <v>60</v>
      </c>
      <c r="D14" s="36">
        <v>15</v>
      </c>
      <c r="E14" s="36">
        <v>30</v>
      </c>
      <c r="F14" s="36"/>
      <c r="G14" s="36">
        <v>15</v>
      </c>
      <c r="H14" s="36"/>
      <c r="I14" s="37">
        <v>5</v>
      </c>
      <c r="J14" s="35"/>
      <c r="K14" s="36"/>
      <c r="L14" s="36"/>
      <c r="M14" s="36"/>
      <c r="N14" s="36"/>
      <c r="O14" s="36"/>
      <c r="P14" s="37"/>
    </row>
    <row r="15" spans="1:17" ht="28.8" x14ac:dyDescent="0.3">
      <c r="A15" s="44">
        <v>13</v>
      </c>
      <c r="B15" s="43" t="s">
        <v>130</v>
      </c>
      <c r="C15" s="35">
        <v>30</v>
      </c>
      <c r="D15" s="36">
        <v>15</v>
      </c>
      <c r="E15" s="36">
        <v>15</v>
      </c>
      <c r="F15" s="36"/>
      <c r="G15" s="36"/>
      <c r="H15" s="36"/>
      <c r="I15" s="37">
        <v>4</v>
      </c>
      <c r="J15" s="35">
        <v>45</v>
      </c>
      <c r="K15" s="36">
        <v>15</v>
      </c>
      <c r="L15" s="36">
        <v>15</v>
      </c>
      <c r="M15" s="36">
        <v>15</v>
      </c>
      <c r="N15" s="36"/>
      <c r="O15" s="36"/>
      <c r="P15" s="37">
        <v>4</v>
      </c>
    </row>
    <row r="16" spans="1:17" x14ac:dyDescent="0.3">
      <c r="A16" s="44">
        <v>14</v>
      </c>
      <c r="B16" s="43" t="s">
        <v>135</v>
      </c>
      <c r="C16" s="81"/>
      <c r="D16" s="36"/>
      <c r="E16" s="36"/>
      <c r="F16" s="36"/>
      <c r="G16" s="36"/>
      <c r="H16" s="36"/>
      <c r="I16" s="37"/>
      <c r="J16" s="81"/>
      <c r="K16" s="36"/>
      <c r="L16" s="36"/>
      <c r="M16" s="36"/>
      <c r="N16" s="36"/>
      <c r="O16" s="36"/>
      <c r="P16" s="37"/>
      <c r="Q16" t="s">
        <v>121</v>
      </c>
    </row>
    <row r="17" spans="1:16" x14ac:dyDescent="0.3">
      <c r="A17" s="44" t="s">
        <v>113</v>
      </c>
      <c r="B17" s="43" t="s">
        <v>136</v>
      </c>
      <c r="C17" s="35"/>
      <c r="D17" s="36"/>
      <c r="E17" s="36"/>
      <c r="F17" s="36"/>
      <c r="G17" s="36"/>
      <c r="H17" s="36"/>
      <c r="I17" s="37"/>
      <c r="J17" s="35">
        <v>45</v>
      </c>
      <c r="K17" s="36">
        <v>30</v>
      </c>
      <c r="L17" s="36"/>
      <c r="M17" s="36">
        <v>15</v>
      </c>
      <c r="N17" s="36"/>
      <c r="O17" s="36"/>
      <c r="P17" s="37">
        <v>4</v>
      </c>
    </row>
    <row r="18" spans="1:16" x14ac:dyDescent="0.3">
      <c r="A18" s="44" t="s">
        <v>114</v>
      </c>
      <c r="B18" s="43" t="s">
        <v>137</v>
      </c>
      <c r="C18" s="35">
        <v>30</v>
      </c>
      <c r="D18" s="36">
        <v>15</v>
      </c>
      <c r="E18" s="36"/>
      <c r="F18" s="36"/>
      <c r="G18" s="36">
        <v>15</v>
      </c>
      <c r="H18" s="36"/>
      <c r="I18" s="37">
        <v>2</v>
      </c>
      <c r="J18" s="35"/>
      <c r="K18" s="36"/>
      <c r="L18" s="36"/>
      <c r="M18" s="36"/>
      <c r="N18" s="36"/>
      <c r="O18" s="36"/>
      <c r="P18" s="37"/>
    </row>
    <row r="19" spans="1:16" ht="15" thickBot="1" x14ac:dyDescent="0.35">
      <c r="A19" s="33"/>
      <c r="B19" s="34"/>
      <c r="C19" s="39"/>
      <c r="D19" s="40"/>
      <c r="E19" s="40"/>
      <c r="F19" s="40"/>
      <c r="G19" s="40"/>
      <c r="H19" s="40"/>
      <c r="I19" s="41"/>
      <c r="J19" s="39"/>
      <c r="K19" s="40"/>
      <c r="L19" s="40"/>
      <c r="M19" s="40"/>
      <c r="N19" s="40"/>
      <c r="O19" s="40"/>
      <c r="P19" s="73"/>
    </row>
    <row r="20" spans="1:16" ht="15" thickBot="1" x14ac:dyDescent="0.35">
      <c r="A20" s="4"/>
      <c r="B20" s="5" t="s">
        <v>140</v>
      </c>
      <c r="C20" s="6">
        <f t="shared" ref="C20:P20" si="0">SUM(C3:C19)</f>
        <v>375</v>
      </c>
      <c r="D20" s="7">
        <f t="shared" si="0"/>
        <v>105</v>
      </c>
      <c r="E20" s="7">
        <f t="shared" si="0"/>
        <v>240</v>
      </c>
      <c r="F20" s="7">
        <f t="shared" si="0"/>
        <v>0</v>
      </c>
      <c r="G20" s="7">
        <f t="shared" si="0"/>
        <v>30</v>
      </c>
      <c r="H20" s="7">
        <f t="shared" si="0"/>
        <v>0</v>
      </c>
      <c r="I20" s="8">
        <f t="shared" si="0"/>
        <v>30</v>
      </c>
      <c r="J20" s="6">
        <f t="shared" si="0"/>
        <v>375</v>
      </c>
      <c r="K20" s="7">
        <f t="shared" si="0"/>
        <v>150</v>
      </c>
      <c r="L20" s="7">
        <f t="shared" si="0"/>
        <v>165</v>
      </c>
      <c r="M20" s="7">
        <f t="shared" si="0"/>
        <v>60</v>
      </c>
      <c r="N20" s="7">
        <f t="shared" si="0"/>
        <v>0</v>
      </c>
      <c r="O20" s="7">
        <f t="shared" si="0"/>
        <v>0</v>
      </c>
      <c r="P20" s="8">
        <f t="shared" si="0"/>
        <v>30</v>
      </c>
    </row>
    <row r="21" spans="1:16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6" ht="15" thickBot="1" x14ac:dyDescent="0.35">
      <c r="A22" s="18"/>
      <c r="B22" s="19" t="s">
        <v>146</v>
      </c>
      <c r="C22" t="str">
        <f>IF(I20&gt;33,"za dużo ECTS w semestrze","")</f>
        <v/>
      </c>
      <c r="J22" t="str">
        <f>IF(P20&gt;33,"za dużo ECTS w semestrze","")</f>
        <v/>
      </c>
    </row>
    <row r="23" spans="1:16" ht="15" thickBot="1" x14ac:dyDescent="0.35">
      <c r="C23" t="str">
        <f>IF(I20&lt;27,"za mało ECTS w semestrze","")</f>
        <v/>
      </c>
      <c r="J23" t="str">
        <f>IF(P20&lt;27,"za mało ECTS w semestrze","")</f>
        <v/>
      </c>
    </row>
    <row r="24" spans="1:16" ht="15" thickBot="1" x14ac:dyDescent="0.35">
      <c r="A24" s="26"/>
      <c r="B24" s="19" t="s">
        <v>148</v>
      </c>
    </row>
    <row r="25" spans="1:16" ht="15" thickBot="1" x14ac:dyDescent="0.35">
      <c r="C25" t="str">
        <f>IF((I20+P20)&lt;60,"za mało ECTS na roku","")</f>
        <v/>
      </c>
    </row>
    <row r="26" spans="1:16" ht="15" thickBot="1" x14ac:dyDescent="0.35">
      <c r="A26" s="32"/>
      <c r="B26" s="19" t="s">
        <v>149</v>
      </c>
    </row>
    <row r="28" spans="1:16" x14ac:dyDescent="0.3">
      <c r="B28" t="s">
        <v>110</v>
      </c>
    </row>
    <row r="29" spans="1:16" x14ac:dyDescent="0.3">
      <c r="B29" t="s">
        <v>112</v>
      </c>
    </row>
    <row r="30" spans="1:16" x14ac:dyDescent="0.3">
      <c r="B30" t="s">
        <v>111</v>
      </c>
    </row>
    <row r="36" spans="1:16" ht="15.75" customHeight="1" thickBot="1" x14ac:dyDescent="0.35"/>
    <row r="37" spans="1:16" x14ac:dyDescent="0.3">
      <c r="A37" s="101" t="s">
        <v>0</v>
      </c>
      <c r="B37" s="103" t="s">
        <v>22</v>
      </c>
      <c r="C37" s="105" t="s">
        <v>13</v>
      </c>
      <c r="D37" s="106"/>
      <c r="E37" s="106"/>
      <c r="F37" s="106"/>
      <c r="G37" s="106"/>
      <c r="H37" s="106"/>
      <c r="I37" s="107"/>
      <c r="J37" s="105" t="s">
        <v>14</v>
      </c>
      <c r="K37" s="106"/>
      <c r="L37" s="106"/>
      <c r="M37" s="106"/>
      <c r="N37" s="106"/>
      <c r="O37" s="106"/>
      <c r="P37" s="107"/>
    </row>
    <row r="38" spans="1:16" ht="15" thickBot="1" x14ac:dyDescent="0.35">
      <c r="A38" s="102"/>
      <c r="B38" s="104"/>
      <c r="C38" s="1" t="s">
        <v>2</v>
      </c>
      <c r="D38" s="2" t="s">
        <v>8</v>
      </c>
      <c r="E38" s="2" t="s">
        <v>4</v>
      </c>
      <c r="F38" s="2" t="s">
        <v>5</v>
      </c>
      <c r="G38" s="2" t="s">
        <v>6</v>
      </c>
      <c r="H38" s="2" t="s">
        <v>7</v>
      </c>
      <c r="I38" s="3" t="s">
        <v>3</v>
      </c>
      <c r="J38" s="1" t="s">
        <v>2</v>
      </c>
      <c r="K38" s="2" t="s">
        <v>8</v>
      </c>
      <c r="L38" s="2" t="s">
        <v>4</v>
      </c>
      <c r="M38" s="2" t="s">
        <v>5</v>
      </c>
      <c r="N38" s="2" t="s">
        <v>6</v>
      </c>
      <c r="O38" s="2" t="s">
        <v>7</v>
      </c>
      <c r="P38" s="3" t="s">
        <v>3</v>
      </c>
    </row>
    <row r="39" spans="1:16" x14ac:dyDescent="0.3">
      <c r="A39" s="21">
        <v>1</v>
      </c>
      <c r="B39" s="20" t="s">
        <v>18</v>
      </c>
      <c r="C39" s="11">
        <f>SUM(D39:H39)</f>
        <v>30</v>
      </c>
      <c r="D39" s="12"/>
      <c r="E39" s="12">
        <v>30</v>
      </c>
      <c r="F39" s="12"/>
      <c r="G39" s="12"/>
      <c r="H39" s="12"/>
      <c r="I39" s="13">
        <v>2</v>
      </c>
      <c r="J39" s="79">
        <v>30</v>
      </c>
      <c r="K39" s="12"/>
      <c r="L39" s="12">
        <v>30</v>
      </c>
      <c r="M39" s="12"/>
      <c r="N39" s="12"/>
      <c r="O39" s="12"/>
      <c r="P39" s="13">
        <v>2</v>
      </c>
    </row>
    <row r="40" spans="1:16" x14ac:dyDescent="0.3">
      <c r="A40" s="84">
        <v>2</v>
      </c>
      <c r="B40" s="34" t="s">
        <v>115</v>
      </c>
      <c r="C40" s="35">
        <v>45</v>
      </c>
      <c r="D40" s="36"/>
      <c r="E40" s="36"/>
      <c r="F40" s="36"/>
      <c r="G40" s="36"/>
      <c r="H40" s="36"/>
      <c r="I40" s="83">
        <v>4</v>
      </c>
      <c r="J40" s="35"/>
      <c r="K40" s="36"/>
      <c r="L40" s="36"/>
      <c r="M40" s="36"/>
      <c r="N40" s="36"/>
      <c r="O40" s="36"/>
      <c r="P40" s="37"/>
    </row>
    <row r="41" spans="1:16" x14ac:dyDescent="0.3">
      <c r="A41" s="38">
        <v>3</v>
      </c>
      <c r="B41" s="34" t="s">
        <v>24</v>
      </c>
      <c r="C41" s="39">
        <v>75</v>
      </c>
      <c r="D41" s="40"/>
      <c r="E41" s="40"/>
      <c r="F41" s="40"/>
      <c r="G41" s="40"/>
      <c r="H41" s="40"/>
      <c r="I41" s="41">
        <v>6</v>
      </c>
      <c r="J41" s="39"/>
      <c r="K41" s="40"/>
      <c r="L41" s="40"/>
      <c r="M41" s="40"/>
      <c r="N41" s="40"/>
      <c r="O41" s="40"/>
      <c r="P41" s="41"/>
    </row>
    <row r="42" spans="1:16" x14ac:dyDescent="0.3">
      <c r="A42" s="33">
        <v>4</v>
      </c>
      <c r="B42" s="42" t="s">
        <v>25</v>
      </c>
      <c r="C42" s="78">
        <v>90</v>
      </c>
      <c r="D42" s="36"/>
      <c r="E42" s="36"/>
      <c r="F42" s="36"/>
      <c r="G42" s="36"/>
      <c r="H42" s="36"/>
      <c r="I42" s="37">
        <v>7</v>
      </c>
      <c r="J42" s="78">
        <v>75</v>
      </c>
      <c r="K42" s="36"/>
      <c r="L42" s="36"/>
      <c r="M42" s="36"/>
      <c r="N42" s="36"/>
      <c r="O42" s="36"/>
      <c r="P42" s="37">
        <v>6</v>
      </c>
    </row>
    <row r="43" spans="1:16" x14ac:dyDescent="0.3">
      <c r="A43" s="38">
        <v>5</v>
      </c>
      <c r="B43" s="42" t="s">
        <v>31</v>
      </c>
      <c r="C43" s="35"/>
      <c r="D43" s="36"/>
      <c r="E43" s="36"/>
      <c r="F43" s="36"/>
      <c r="G43" s="36"/>
      <c r="H43" s="36"/>
      <c r="I43" s="37"/>
      <c r="J43" s="35">
        <v>45</v>
      </c>
      <c r="K43" s="36"/>
      <c r="L43" s="36"/>
      <c r="M43" s="36">
        <v>45</v>
      </c>
      <c r="N43" s="36"/>
      <c r="O43" s="36"/>
      <c r="P43" s="37">
        <v>3</v>
      </c>
    </row>
    <row r="44" spans="1:16" x14ac:dyDescent="0.3">
      <c r="A44" s="38">
        <v>6</v>
      </c>
      <c r="B44" s="42" t="s">
        <v>26</v>
      </c>
      <c r="C44" s="35">
        <v>30</v>
      </c>
      <c r="D44" s="36"/>
      <c r="E44" s="36"/>
      <c r="F44" s="36"/>
      <c r="G44" s="36"/>
      <c r="H44" s="36"/>
      <c r="I44" s="37">
        <v>3</v>
      </c>
      <c r="J44" s="78">
        <v>60</v>
      </c>
      <c r="K44" s="36"/>
      <c r="L44" s="36"/>
      <c r="M44" s="36"/>
      <c r="N44" s="36"/>
      <c r="O44" s="36"/>
      <c r="P44" s="37">
        <v>5</v>
      </c>
    </row>
    <row r="45" spans="1:16" x14ac:dyDescent="0.3">
      <c r="A45" s="33">
        <v>7</v>
      </c>
      <c r="B45" s="42" t="s">
        <v>30</v>
      </c>
      <c r="C45" s="35">
        <v>30</v>
      </c>
      <c r="D45" s="36"/>
      <c r="E45" s="36"/>
      <c r="F45" s="36"/>
      <c r="G45" s="36"/>
      <c r="H45" s="36"/>
      <c r="I45" s="37">
        <v>2</v>
      </c>
      <c r="J45" s="35"/>
      <c r="K45" s="36"/>
      <c r="L45" s="36"/>
      <c r="M45" s="36"/>
      <c r="N45" s="36"/>
      <c r="O45" s="36"/>
      <c r="P45" s="37"/>
    </row>
    <row r="46" spans="1:16" x14ac:dyDescent="0.3">
      <c r="A46" s="38">
        <v>8</v>
      </c>
      <c r="B46" s="42" t="s">
        <v>27</v>
      </c>
      <c r="C46" s="78">
        <v>75</v>
      </c>
      <c r="D46" s="36"/>
      <c r="E46" s="36"/>
      <c r="F46" s="36"/>
      <c r="G46" s="36"/>
      <c r="H46" s="36"/>
      <c r="I46" s="37">
        <v>6</v>
      </c>
      <c r="J46" s="35"/>
      <c r="K46" s="36"/>
      <c r="L46" s="36"/>
      <c r="M46" s="36"/>
      <c r="N46" s="36"/>
      <c r="O46" s="36"/>
      <c r="P46" s="37"/>
    </row>
    <row r="47" spans="1:16" x14ac:dyDescent="0.3">
      <c r="A47" s="33">
        <v>9</v>
      </c>
      <c r="B47" s="43" t="s">
        <v>28</v>
      </c>
      <c r="C47" s="35"/>
      <c r="D47" s="40"/>
      <c r="E47" s="40"/>
      <c r="F47" s="40"/>
      <c r="G47" s="40"/>
      <c r="H47" s="40"/>
      <c r="I47" s="41"/>
      <c r="J47" s="39">
        <v>60</v>
      </c>
      <c r="K47" s="40"/>
      <c r="L47" s="40"/>
      <c r="M47" s="40"/>
      <c r="N47" s="40"/>
      <c r="O47" s="40"/>
      <c r="P47" s="41">
        <v>4</v>
      </c>
    </row>
    <row r="48" spans="1:16" x14ac:dyDescent="0.3">
      <c r="A48" s="38">
        <v>10</v>
      </c>
      <c r="B48" s="43" t="s">
        <v>29</v>
      </c>
      <c r="C48" s="35"/>
      <c r="D48" s="40"/>
      <c r="E48" s="40"/>
      <c r="F48" s="40"/>
      <c r="G48" s="40"/>
      <c r="H48" s="40"/>
      <c r="I48" s="41"/>
      <c r="J48" s="80">
        <v>75</v>
      </c>
      <c r="K48" s="40"/>
      <c r="L48" s="40"/>
      <c r="M48" s="40"/>
      <c r="N48" s="40"/>
      <c r="O48" s="40"/>
      <c r="P48" s="41">
        <v>6</v>
      </c>
    </row>
    <row r="49" spans="1:16" ht="15" thickBot="1" x14ac:dyDescent="0.35">
      <c r="A49" s="38">
        <v>11</v>
      </c>
      <c r="B49" s="34" t="s">
        <v>107</v>
      </c>
      <c r="C49" s="39"/>
      <c r="D49" s="40"/>
      <c r="E49" s="40"/>
      <c r="F49" s="40"/>
      <c r="G49" s="40"/>
      <c r="H49" s="40"/>
      <c r="I49" s="41"/>
      <c r="J49" s="39">
        <v>30</v>
      </c>
      <c r="K49" s="40"/>
      <c r="L49" s="40"/>
      <c r="M49" s="40"/>
      <c r="N49" s="40">
        <v>30</v>
      </c>
      <c r="O49" s="40"/>
      <c r="P49" s="73">
        <v>4</v>
      </c>
    </row>
    <row r="50" spans="1:16" ht="15" thickBot="1" x14ac:dyDescent="0.35">
      <c r="A50" s="4"/>
      <c r="B50" s="5" t="s">
        <v>9</v>
      </c>
      <c r="C50" s="6">
        <f t="shared" ref="C50:P50" si="1">SUM(C39:C49)</f>
        <v>375</v>
      </c>
      <c r="D50" s="7">
        <f t="shared" si="1"/>
        <v>0</v>
      </c>
      <c r="E50" s="7">
        <f t="shared" si="1"/>
        <v>30</v>
      </c>
      <c r="F50" s="7">
        <f t="shared" si="1"/>
        <v>0</v>
      </c>
      <c r="G50" s="7">
        <f t="shared" si="1"/>
        <v>0</v>
      </c>
      <c r="H50" s="7">
        <f t="shared" si="1"/>
        <v>0</v>
      </c>
      <c r="I50" s="8">
        <f t="shared" si="1"/>
        <v>30</v>
      </c>
      <c r="J50" s="6">
        <f t="shared" si="1"/>
        <v>375</v>
      </c>
      <c r="K50" s="7">
        <f t="shared" si="1"/>
        <v>0</v>
      </c>
      <c r="L50" s="7">
        <f t="shared" si="1"/>
        <v>30</v>
      </c>
      <c r="M50" s="7">
        <f t="shared" si="1"/>
        <v>45</v>
      </c>
      <c r="N50" s="7">
        <f t="shared" si="1"/>
        <v>30</v>
      </c>
      <c r="O50" s="7">
        <f t="shared" si="1"/>
        <v>0</v>
      </c>
      <c r="P50" s="8">
        <f t="shared" si="1"/>
        <v>30</v>
      </c>
    </row>
    <row r="51" spans="1:16" ht="15" thickBot="1" x14ac:dyDescent="0.35">
      <c r="C51" t="str">
        <f>IF(C50&gt;375,"za dużo godzin w semestrze","")</f>
        <v/>
      </c>
      <c r="J51" t="str">
        <f>IF(J50&gt;375,"za dużo godzin w semestrze","")</f>
        <v/>
      </c>
    </row>
    <row r="52" spans="1:16" ht="15" thickBot="1" x14ac:dyDescent="0.35">
      <c r="A52" s="18"/>
      <c r="B52" s="19" t="s">
        <v>10</v>
      </c>
      <c r="C52" t="str">
        <f>IF(I50&gt;33,"za dużo ECTS w semestrze","")</f>
        <v/>
      </c>
      <c r="J52" t="str">
        <f>IF(P50&gt;33,"za dużo ECTS w semestrze","")</f>
        <v/>
      </c>
    </row>
    <row r="53" spans="1:16" ht="15" thickBot="1" x14ac:dyDescent="0.35">
      <c r="C53" t="str">
        <f>IF(I50&lt;27,"za mało ECTS w semestrze","")</f>
        <v/>
      </c>
      <c r="J53" t="str">
        <f>IF(P50&lt;27,"za mało ECTS w semestrze","")</f>
        <v/>
      </c>
    </row>
    <row r="54" spans="1:16" ht="15" thickBot="1" x14ac:dyDescent="0.35">
      <c r="A54" s="26"/>
      <c r="B54" s="19" t="s">
        <v>11</v>
      </c>
    </row>
    <row r="55" spans="1:16" ht="15" thickBot="1" x14ac:dyDescent="0.35">
      <c r="C55" t="str">
        <f>IF((I50+P50)&lt;60,"za mało ECTS na roku","")</f>
        <v/>
      </c>
    </row>
    <row r="56" spans="1:16" ht="15" thickBot="1" x14ac:dyDescent="0.35">
      <c r="A56" s="32"/>
      <c r="B56" s="19" t="s">
        <v>12</v>
      </c>
    </row>
    <row r="58" spans="1:16" x14ac:dyDescent="0.3">
      <c r="B58" t="s">
        <v>110</v>
      </c>
    </row>
    <row r="66" spans="1:16" ht="15" thickBot="1" x14ac:dyDescent="0.35"/>
    <row r="67" spans="1:16" x14ac:dyDescent="0.3">
      <c r="A67" s="101" t="s">
        <v>0</v>
      </c>
      <c r="B67" s="103" t="s">
        <v>22</v>
      </c>
      <c r="C67" s="105" t="s">
        <v>15</v>
      </c>
      <c r="D67" s="106"/>
      <c r="E67" s="106"/>
      <c r="F67" s="106"/>
      <c r="G67" s="106"/>
      <c r="H67" s="106"/>
      <c r="I67" s="107"/>
      <c r="J67" s="105" t="s">
        <v>16</v>
      </c>
      <c r="K67" s="106"/>
      <c r="L67" s="106"/>
      <c r="M67" s="106"/>
      <c r="N67" s="106"/>
      <c r="O67" s="106"/>
      <c r="P67" s="107"/>
    </row>
    <row r="68" spans="1:16" ht="15" thickBot="1" x14ac:dyDescent="0.35">
      <c r="A68" s="102"/>
      <c r="B68" s="104"/>
      <c r="C68" s="1" t="s">
        <v>2</v>
      </c>
      <c r="D68" s="2" t="s">
        <v>8</v>
      </c>
      <c r="E68" s="2" t="s">
        <v>4</v>
      </c>
      <c r="F68" s="2" t="s">
        <v>5</v>
      </c>
      <c r="G68" s="2" t="s">
        <v>6</v>
      </c>
      <c r="H68" s="2" t="s">
        <v>7</v>
      </c>
      <c r="I68" s="3" t="s">
        <v>3</v>
      </c>
      <c r="J68" s="1" t="s">
        <v>2</v>
      </c>
      <c r="K68" s="2" t="s">
        <v>8</v>
      </c>
      <c r="L68" s="2" t="s">
        <v>4</v>
      </c>
      <c r="M68" s="2" t="s">
        <v>5</v>
      </c>
      <c r="N68" s="2" t="s">
        <v>6</v>
      </c>
      <c r="O68" s="2" t="s">
        <v>7</v>
      </c>
      <c r="P68" s="3" t="s">
        <v>3</v>
      </c>
    </row>
    <row r="69" spans="1:16" x14ac:dyDescent="0.3">
      <c r="A69" s="33">
        <v>1</v>
      </c>
      <c r="B69" s="42" t="s">
        <v>115</v>
      </c>
      <c r="C69" s="99">
        <v>45</v>
      </c>
      <c r="D69" s="40"/>
      <c r="E69" s="40"/>
      <c r="F69" s="40"/>
      <c r="G69" s="40"/>
      <c r="H69" s="40"/>
      <c r="I69" s="100">
        <v>4</v>
      </c>
      <c r="J69" s="39"/>
      <c r="K69" s="40"/>
      <c r="L69" s="40"/>
      <c r="M69" s="40"/>
      <c r="N69" s="40"/>
      <c r="O69" s="40"/>
      <c r="P69" s="41"/>
    </row>
    <row r="70" spans="1:16" x14ac:dyDescent="0.3">
      <c r="A70" s="33">
        <v>2</v>
      </c>
      <c r="B70" s="42" t="s">
        <v>32</v>
      </c>
      <c r="C70" s="80">
        <v>75</v>
      </c>
      <c r="D70" s="40"/>
      <c r="E70" s="40"/>
      <c r="F70" s="40"/>
      <c r="G70" s="40"/>
      <c r="H70" s="40"/>
      <c r="I70" s="41">
        <v>6</v>
      </c>
      <c r="J70" s="39"/>
      <c r="K70" s="40"/>
      <c r="L70" s="40"/>
      <c r="M70" s="40"/>
      <c r="N70" s="40"/>
      <c r="O70" s="40"/>
      <c r="P70" s="41"/>
    </row>
    <row r="71" spans="1:16" x14ac:dyDescent="0.3">
      <c r="A71" s="33">
        <v>3</v>
      </c>
      <c r="B71" s="34" t="s">
        <v>33</v>
      </c>
      <c r="C71" s="39">
        <v>30</v>
      </c>
      <c r="D71" s="40"/>
      <c r="E71" s="40"/>
      <c r="F71" s="40"/>
      <c r="G71" s="40"/>
      <c r="H71" s="40"/>
      <c r="I71" s="41">
        <v>3</v>
      </c>
      <c r="J71" s="39"/>
      <c r="K71" s="40"/>
      <c r="L71" s="40"/>
      <c r="M71" s="40"/>
      <c r="N71" s="40"/>
      <c r="O71" s="40"/>
      <c r="P71" s="41"/>
    </row>
    <row r="72" spans="1:16" x14ac:dyDescent="0.3">
      <c r="A72" s="33">
        <v>4</v>
      </c>
      <c r="B72" s="42" t="s">
        <v>21</v>
      </c>
      <c r="C72" s="80">
        <v>75</v>
      </c>
      <c r="D72" s="40"/>
      <c r="E72" s="40"/>
      <c r="F72" s="40"/>
      <c r="G72" s="40"/>
      <c r="H72" s="40"/>
      <c r="I72" s="41">
        <v>6</v>
      </c>
      <c r="J72" s="39"/>
      <c r="K72" s="40"/>
      <c r="L72" s="40"/>
      <c r="M72" s="40"/>
      <c r="N72" s="40"/>
      <c r="O72" s="40"/>
      <c r="P72" s="41"/>
    </row>
    <row r="73" spans="1:16" x14ac:dyDescent="0.3">
      <c r="A73" s="33">
        <v>5</v>
      </c>
      <c r="B73" s="34" t="s">
        <v>34</v>
      </c>
      <c r="C73" s="39">
        <v>60</v>
      </c>
      <c r="D73" s="40"/>
      <c r="E73" s="40"/>
      <c r="F73" s="40"/>
      <c r="G73" s="40"/>
      <c r="H73" s="40"/>
      <c r="I73" s="41">
        <v>4</v>
      </c>
      <c r="J73" s="39"/>
      <c r="K73" s="40"/>
      <c r="L73" s="40"/>
      <c r="M73" s="40"/>
      <c r="N73" s="40"/>
      <c r="O73" s="40"/>
      <c r="P73" s="41"/>
    </row>
    <row r="74" spans="1:16" x14ac:dyDescent="0.3">
      <c r="A74" s="33">
        <v>6</v>
      </c>
      <c r="B74" s="34" t="s">
        <v>28</v>
      </c>
      <c r="C74" s="80">
        <v>60</v>
      </c>
      <c r="D74" s="40"/>
      <c r="E74" s="40"/>
      <c r="F74" s="40"/>
      <c r="G74" s="40"/>
      <c r="H74" s="40"/>
      <c r="I74" s="41">
        <v>5</v>
      </c>
      <c r="J74" s="39"/>
      <c r="K74" s="40"/>
      <c r="L74" s="40"/>
      <c r="M74" s="40"/>
      <c r="N74" s="40"/>
      <c r="O74" s="40"/>
      <c r="P74" s="41"/>
    </row>
    <row r="75" spans="1:16" x14ac:dyDescent="0.3">
      <c r="A75" s="33">
        <v>7</v>
      </c>
      <c r="B75" s="34" t="s">
        <v>36</v>
      </c>
      <c r="C75" s="39">
        <v>30</v>
      </c>
      <c r="D75" s="40"/>
      <c r="E75" s="40"/>
      <c r="F75" s="40"/>
      <c r="G75" s="40"/>
      <c r="H75" s="40"/>
      <c r="I75" s="41">
        <v>2</v>
      </c>
      <c r="J75" s="39"/>
      <c r="K75" s="40"/>
      <c r="L75" s="40"/>
      <c r="M75" s="40"/>
      <c r="N75" s="40"/>
      <c r="O75" s="40"/>
      <c r="P75" s="41"/>
    </row>
    <row r="76" spans="1:16" x14ac:dyDescent="0.3">
      <c r="A76" s="33">
        <v>8</v>
      </c>
      <c r="B76" s="34" t="s">
        <v>37</v>
      </c>
      <c r="C76" s="39"/>
      <c r="D76" s="40"/>
      <c r="E76" s="40"/>
      <c r="F76" s="40"/>
      <c r="G76" s="40"/>
      <c r="H76" s="40"/>
      <c r="I76" s="41"/>
      <c r="J76" s="80">
        <v>90</v>
      </c>
      <c r="K76" s="40"/>
      <c r="L76" s="40"/>
      <c r="M76" s="40"/>
      <c r="N76" s="40"/>
      <c r="O76" s="40"/>
      <c r="P76" s="41">
        <v>4</v>
      </c>
    </row>
    <row r="77" spans="1:16" x14ac:dyDescent="0.3">
      <c r="A77" s="33">
        <v>9</v>
      </c>
      <c r="B77" s="34" t="s">
        <v>38</v>
      </c>
      <c r="C77" s="39"/>
      <c r="D77" s="40"/>
      <c r="E77" s="40"/>
      <c r="F77" s="40"/>
      <c r="G77" s="40"/>
      <c r="H77" s="40"/>
      <c r="I77" s="41"/>
      <c r="J77" s="80">
        <v>75</v>
      </c>
      <c r="K77" s="40"/>
      <c r="L77" s="40"/>
      <c r="M77" s="40"/>
      <c r="N77" s="40"/>
      <c r="O77" s="40"/>
      <c r="P77" s="41">
        <v>4</v>
      </c>
    </row>
    <row r="78" spans="1:16" ht="43.2" x14ac:dyDescent="0.3">
      <c r="A78" s="33">
        <v>10</v>
      </c>
      <c r="B78" s="34" t="s">
        <v>108</v>
      </c>
      <c r="C78" s="39"/>
      <c r="D78" s="40"/>
      <c r="E78" s="40"/>
      <c r="F78" s="40"/>
      <c r="G78" s="40"/>
      <c r="H78" s="40"/>
      <c r="I78" s="41"/>
      <c r="J78" s="39">
        <v>60</v>
      </c>
      <c r="K78" s="40"/>
      <c r="L78" s="40"/>
      <c r="M78" s="40"/>
      <c r="N78" s="40"/>
      <c r="O78" s="40"/>
      <c r="P78" s="73">
        <v>6</v>
      </c>
    </row>
    <row r="79" spans="1:16" ht="28.8" x14ac:dyDescent="0.3">
      <c r="A79" s="33">
        <v>11</v>
      </c>
      <c r="B79" s="34" t="s">
        <v>40</v>
      </c>
      <c r="C79" s="39"/>
      <c r="D79" s="40"/>
      <c r="E79" s="40"/>
      <c r="F79" s="40"/>
      <c r="G79" s="40"/>
      <c r="H79" s="40"/>
      <c r="I79" s="41"/>
      <c r="J79" s="39">
        <v>150</v>
      </c>
      <c r="K79" s="49"/>
      <c r="L79" s="50"/>
      <c r="M79" s="50"/>
      <c r="N79" s="50"/>
      <c r="O79" s="51"/>
      <c r="P79" s="73">
        <v>12</v>
      </c>
    </row>
    <row r="80" spans="1:16" ht="15" thickBot="1" x14ac:dyDescent="0.35">
      <c r="A80" s="45">
        <v>12</v>
      </c>
      <c r="B80" s="46" t="s">
        <v>20</v>
      </c>
      <c r="C80" s="39"/>
      <c r="D80" s="47"/>
      <c r="E80" s="47"/>
      <c r="F80" s="47"/>
      <c r="G80" s="47"/>
      <c r="H80" s="47"/>
      <c r="I80" s="48"/>
      <c r="J80" s="39">
        <f>SUM(K80:O80)</f>
        <v>0</v>
      </c>
      <c r="K80" s="47"/>
      <c r="L80" s="47"/>
      <c r="M80" s="47"/>
      <c r="N80" s="47"/>
      <c r="O80" s="47"/>
      <c r="P80" s="74">
        <v>4</v>
      </c>
    </row>
    <row r="81" spans="1:16" ht="15" thickBot="1" x14ac:dyDescent="0.35">
      <c r="A81" s="4"/>
      <c r="B81" s="5" t="s">
        <v>9</v>
      </c>
      <c r="C81" s="22">
        <f t="shared" ref="C81:P81" si="2">SUM(C69:C80)</f>
        <v>375</v>
      </c>
      <c r="D81" s="23">
        <f t="shared" si="2"/>
        <v>0</v>
      </c>
      <c r="E81" s="23">
        <f t="shared" si="2"/>
        <v>0</v>
      </c>
      <c r="F81" s="23">
        <f t="shared" si="2"/>
        <v>0</v>
      </c>
      <c r="G81" s="23">
        <f t="shared" si="2"/>
        <v>0</v>
      </c>
      <c r="H81" s="23">
        <f t="shared" si="2"/>
        <v>0</v>
      </c>
      <c r="I81" s="25">
        <f t="shared" si="2"/>
        <v>30</v>
      </c>
      <c r="J81" s="22">
        <f t="shared" si="2"/>
        <v>375</v>
      </c>
      <c r="K81" s="23">
        <f t="shared" si="2"/>
        <v>0</v>
      </c>
      <c r="L81" s="23">
        <f t="shared" si="2"/>
        <v>0</v>
      </c>
      <c r="M81" s="23">
        <f t="shared" si="2"/>
        <v>0</v>
      </c>
      <c r="N81" s="23">
        <f t="shared" si="2"/>
        <v>0</v>
      </c>
      <c r="O81" s="23">
        <f t="shared" si="2"/>
        <v>0</v>
      </c>
      <c r="P81" s="24">
        <f t="shared" si="2"/>
        <v>30</v>
      </c>
    </row>
    <row r="82" spans="1:16" ht="15" thickBot="1" x14ac:dyDescent="0.35">
      <c r="C82" t="str">
        <f>IF(C81&gt;375,"za dużo godzin w semestrze","")</f>
        <v/>
      </c>
      <c r="J82" t="str">
        <f>IF(J81&gt;375,"za dużo godzin w semestrze","")</f>
        <v/>
      </c>
    </row>
    <row r="83" spans="1:16" ht="15" thickBot="1" x14ac:dyDescent="0.35">
      <c r="A83" s="18"/>
      <c r="B83" s="19" t="s">
        <v>10</v>
      </c>
      <c r="C83" t="str">
        <f>IF(I81&gt;33,"za dużo ECTS w semestrze","")</f>
        <v/>
      </c>
      <c r="J83" t="str">
        <f>IF(P81&gt;33,"za dużo ECTS w semestrze","")</f>
        <v/>
      </c>
    </row>
    <row r="84" spans="1:16" ht="15" thickBot="1" x14ac:dyDescent="0.35">
      <c r="C84" t="str">
        <f>IF(I81&lt;27,"za mało ECTS w semestrze","")</f>
        <v/>
      </c>
      <c r="J84" t="str">
        <f>IF(P81&lt;27,"za mało ECTS w semestrze","")</f>
        <v/>
      </c>
    </row>
    <row r="85" spans="1:16" ht="15" thickBot="1" x14ac:dyDescent="0.35">
      <c r="A85" s="26"/>
      <c r="B85" s="19" t="s">
        <v>11</v>
      </c>
    </row>
    <row r="86" spans="1:16" ht="15" thickBot="1" x14ac:dyDescent="0.35">
      <c r="C86" t="str">
        <f>IF((I81+P81)&lt;60,"za mało ECTS na roku","")</f>
        <v/>
      </c>
    </row>
    <row r="87" spans="1:16" ht="15" thickBot="1" x14ac:dyDescent="0.35">
      <c r="A87" s="32"/>
      <c r="B87" s="19" t="s">
        <v>12</v>
      </c>
    </row>
    <row r="89" spans="1:16" x14ac:dyDescent="0.3">
      <c r="B89" t="s">
        <v>110</v>
      </c>
    </row>
    <row r="100" spans="1:10" ht="15" thickBot="1" x14ac:dyDescent="0.35"/>
    <row r="101" spans="1:10" x14ac:dyDescent="0.3">
      <c r="A101" s="108" t="s">
        <v>0</v>
      </c>
      <c r="B101" s="108" t="s">
        <v>1</v>
      </c>
      <c r="C101" s="110" t="s">
        <v>17</v>
      </c>
      <c r="D101" s="103"/>
      <c r="E101" s="103"/>
      <c r="F101" s="103"/>
      <c r="G101" s="103"/>
      <c r="H101" s="103"/>
      <c r="I101" s="111"/>
    </row>
    <row r="102" spans="1:10" ht="15" thickBot="1" x14ac:dyDescent="0.35">
      <c r="A102" s="109"/>
      <c r="B102" s="109"/>
      <c r="C102" s="1" t="s">
        <v>2</v>
      </c>
      <c r="D102" s="2" t="s">
        <v>8</v>
      </c>
      <c r="E102" s="2" t="s">
        <v>4</v>
      </c>
      <c r="F102" s="2" t="s">
        <v>5</v>
      </c>
      <c r="G102" s="2" t="s">
        <v>6</v>
      </c>
      <c r="H102" s="2" t="s">
        <v>7</v>
      </c>
      <c r="I102" s="3" t="s">
        <v>3</v>
      </c>
    </row>
    <row r="103" spans="1:10" x14ac:dyDescent="0.3">
      <c r="A103" s="44">
        <v>1</v>
      </c>
      <c r="B103" s="43" t="s">
        <v>39</v>
      </c>
      <c r="C103" s="35">
        <v>30</v>
      </c>
      <c r="D103" s="36"/>
      <c r="E103" s="36"/>
      <c r="F103" s="36"/>
      <c r="G103" s="36"/>
      <c r="H103" s="36">
        <v>30</v>
      </c>
      <c r="I103" s="75">
        <v>3</v>
      </c>
    </row>
    <row r="104" spans="1:10" ht="28.8" x14ac:dyDescent="0.3">
      <c r="A104" s="44">
        <v>2</v>
      </c>
      <c r="B104" s="34" t="s">
        <v>41</v>
      </c>
      <c r="C104" s="35">
        <v>225</v>
      </c>
      <c r="D104" s="52"/>
      <c r="E104" s="53"/>
      <c r="F104" s="53"/>
      <c r="G104" s="53"/>
      <c r="H104" s="54"/>
      <c r="I104" s="75">
        <v>10</v>
      </c>
    </row>
    <row r="105" spans="1:10" x14ac:dyDescent="0.3">
      <c r="A105" s="44">
        <v>3</v>
      </c>
      <c r="B105" s="34" t="s">
        <v>109</v>
      </c>
      <c r="C105" s="35">
        <v>30</v>
      </c>
      <c r="D105" s="52"/>
      <c r="E105" s="53"/>
      <c r="F105" s="53"/>
      <c r="G105" s="53"/>
      <c r="H105" s="54"/>
      <c r="I105" s="75">
        <v>2</v>
      </c>
    </row>
    <row r="106" spans="1:10" ht="15" thickBot="1" x14ac:dyDescent="0.35">
      <c r="A106" s="44">
        <v>4</v>
      </c>
      <c r="B106" s="42" t="s">
        <v>19</v>
      </c>
      <c r="C106" s="35">
        <f>SUM(D106:H106)</f>
        <v>45</v>
      </c>
      <c r="D106" s="36"/>
      <c r="E106" s="36"/>
      <c r="F106" s="36"/>
      <c r="G106" s="36">
        <v>45</v>
      </c>
      <c r="H106" s="36"/>
      <c r="I106" s="75">
        <v>15</v>
      </c>
    </row>
    <row r="107" spans="1:10" ht="15" thickBot="1" x14ac:dyDescent="0.35">
      <c r="A107" s="4"/>
      <c r="B107" s="5" t="s">
        <v>9</v>
      </c>
      <c r="C107" s="6">
        <f t="shared" ref="C107:I107" si="3">SUM(C103:C106)</f>
        <v>330</v>
      </c>
      <c r="D107" s="7">
        <f t="shared" si="3"/>
        <v>0</v>
      </c>
      <c r="E107" s="7">
        <f t="shared" si="3"/>
        <v>0</v>
      </c>
      <c r="F107" s="7">
        <f t="shared" si="3"/>
        <v>0</v>
      </c>
      <c r="G107" s="7">
        <f t="shared" si="3"/>
        <v>45</v>
      </c>
      <c r="H107" s="7">
        <f t="shared" si="3"/>
        <v>30</v>
      </c>
      <c r="I107" s="8">
        <f t="shared" si="3"/>
        <v>30</v>
      </c>
    </row>
    <row r="108" spans="1:10" ht="15" thickBot="1" x14ac:dyDescent="0.35">
      <c r="C108" t="str">
        <f>IF(C107&gt;375,"za dużo godzin w semestrze","")</f>
        <v/>
      </c>
      <c r="J108" t="str">
        <f>IF(J107&gt;375,"za dużo godzin w semestrze","")</f>
        <v/>
      </c>
    </row>
    <row r="109" spans="1:10" ht="15" thickBot="1" x14ac:dyDescent="0.35">
      <c r="A109" s="18"/>
      <c r="B109" s="19" t="s">
        <v>10</v>
      </c>
      <c r="C109" t="str">
        <f>IF(I107&gt;33,"za dużo ECTS w semestrze","")</f>
        <v/>
      </c>
      <c r="J109" t="str">
        <f>IF(P107&gt;33,"za dużo ECTS w semestrze","")</f>
        <v/>
      </c>
    </row>
    <row r="110" spans="1:10" ht="15" thickBot="1" x14ac:dyDescent="0.35">
      <c r="C110" t="str">
        <f>IF(I107&lt;27,"za mało ECTS w semestrze","")</f>
        <v/>
      </c>
    </row>
    <row r="111" spans="1:10" ht="15" thickBot="1" x14ac:dyDescent="0.35">
      <c r="A111" s="26"/>
      <c r="B111" s="19" t="s">
        <v>11</v>
      </c>
    </row>
    <row r="112" spans="1:10" ht="15" thickBot="1" x14ac:dyDescent="0.35"/>
    <row r="113" spans="1:2" ht="15" thickBot="1" x14ac:dyDescent="0.35">
      <c r="A113" s="32"/>
      <c r="B113" s="19" t="s">
        <v>12</v>
      </c>
    </row>
    <row r="115" spans="1:2" x14ac:dyDescent="0.3">
      <c r="B115" t="s">
        <v>110</v>
      </c>
    </row>
  </sheetData>
  <mergeCells count="15">
    <mergeCell ref="J67:P67"/>
    <mergeCell ref="A101:A102"/>
    <mergeCell ref="A67:A68"/>
    <mergeCell ref="B67:B68"/>
    <mergeCell ref="C67:I67"/>
    <mergeCell ref="C101:I101"/>
    <mergeCell ref="B101:B102"/>
    <mergeCell ref="A1:A2"/>
    <mergeCell ref="B1:B2"/>
    <mergeCell ref="C1:I1"/>
    <mergeCell ref="J1:P1"/>
    <mergeCell ref="A37:A38"/>
    <mergeCell ref="B37:B38"/>
    <mergeCell ref="J37:P37"/>
    <mergeCell ref="C37:I37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5:I21"/>
  <sheetViews>
    <sheetView workbookViewId="0">
      <selection activeCell="K13" sqref="K13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</cols>
  <sheetData>
    <row r="5" spans="1:9" ht="15.6" x14ac:dyDescent="0.3">
      <c r="B5" s="70" t="s">
        <v>116</v>
      </c>
    </row>
    <row r="6" spans="1:9" x14ac:dyDescent="0.3">
      <c r="B6" t="s">
        <v>119</v>
      </c>
    </row>
    <row r="7" spans="1:9" x14ac:dyDescent="0.3">
      <c r="B7" t="s">
        <v>120</v>
      </c>
    </row>
    <row r="8" spans="1:9" ht="15.75" customHeight="1" thickBot="1" x14ac:dyDescent="0.35"/>
    <row r="9" spans="1:9" x14ac:dyDescent="0.3">
      <c r="A9" s="101" t="s">
        <v>0</v>
      </c>
      <c r="B9" s="103" t="s">
        <v>22</v>
      </c>
      <c r="C9" s="105"/>
      <c r="D9" s="106"/>
      <c r="E9" s="106"/>
      <c r="F9" s="106"/>
      <c r="G9" s="106"/>
      <c r="H9" s="106"/>
      <c r="I9" s="107"/>
    </row>
    <row r="10" spans="1:9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</row>
    <row r="11" spans="1:9" s="90" customFormat="1" x14ac:dyDescent="0.3">
      <c r="A11" s="85">
        <v>1</v>
      </c>
      <c r="B11" s="86" t="s">
        <v>23</v>
      </c>
      <c r="C11" s="87">
        <v>45</v>
      </c>
      <c r="D11" s="88">
        <v>15</v>
      </c>
      <c r="E11" s="88"/>
      <c r="F11" s="88"/>
      <c r="G11" s="88"/>
      <c r="H11" s="88">
        <v>30</v>
      </c>
      <c r="I11" s="89">
        <v>4</v>
      </c>
    </row>
    <row r="12" spans="1:9" s="90" customFormat="1" x14ac:dyDescent="0.3">
      <c r="A12" s="91">
        <v>2</v>
      </c>
      <c r="B12" s="92" t="s">
        <v>35</v>
      </c>
      <c r="C12" s="87">
        <v>45</v>
      </c>
      <c r="D12" s="93">
        <v>15</v>
      </c>
      <c r="E12" s="93">
        <v>15</v>
      </c>
      <c r="F12" s="93">
        <v>15</v>
      </c>
      <c r="G12" s="93"/>
      <c r="H12" s="93"/>
      <c r="I12" s="94">
        <v>4</v>
      </c>
    </row>
    <row r="13" spans="1:9" s="90" customFormat="1" ht="28.8" x14ac:dyDescent="0.3">
      <c r="A13" s="91">
        <v>3</v>
      </c>
      <c r="B13" s="82" t="s">
        <v>117</v>
      </c>
      <c r="C13" s="87">
        <v>45</v>
      </c>
      <c r="D13" s="93">
        <v>15</v>
      </c>
      <c r="E13" s="93"/>
      <c r="F13" s="93">
        <v>15</v>
      </c>
      <c r="G13" s="93"/>
      <c r="H13" s="93">
        <v>15</v>
      </c>
      <c r="I13" s="94">
        <v>4</v>
      </c>
    </row>
    <row r="14" spans="1:9" s="90" customFormat="1" x14ac:dyDescent="0.3">
      <c r="A14" s="85">
        <v>4</v>
      </c>
      <c r="B14" s="82" t="s">
        <v>118</v>
      </c>
      <c r="C14" s="96">
        <v>45</v>
      </c>
      <c r="D14" s="97"/>
      <c r="E14" s="97"/>
      <c r="F14" s="97">
        <v>15</v>
      </c>
      <c r="G14" s="97"/>
      <c r="H14" s="97">
        <v>15</v>
      </c>
      <c r="I14" s="98">
        <v>4</v>
      </c>
    </row>
    <row r="15" spans="1:9" s="90" customFormat="1" x14ac:dyDescent="0.3">
      <c r="A15" s="91"/>
      <c r="B15" s="92"/>
      <c r="C15" s="87"/>
      <c r="D15" s="93"/>
      <c r="E15" s="93"/>
      <c r="F15" s="93"/>
      <c r="G15" s="93"/>
      <c r="H15" s="93"/>
      <c r="I15" s="94"/>
    </row>
    <row r="16" spans="1:9" s="90" customFormat="1" x14ac:dyDescent="0.3">
      <c r="A16" s="85"/>
      <c r="B16" s="92"/>
      <c r="C16" s="87"/>
      <c r="D16" s="93"/>
      <c r="E16" s="93"/>
      <c r="F16" s="93"/>
      <c r="G16" s="93"/>
      <c r="H16" s="93"/>
      <c r="I16" s="94"/>
    </row>
    <row r="17" spans="1:9" s="90" customFormat="1" x14ac:dyDescent="0.3">
      <c r="A17" s="85"/>
      <c r="B17" s="95"/>
      <c r="C17" s="87"/>
      <c r="D17" s="93"/>
      <c r="E17" s="93"/>
      <c r="F17" s="93"/>
      <c r="G17" s="93"/>
      <c r="H17" s="93"/>
      <c r="I17" s="94"/>
    </row>
    <row r="18" spans="1:9" s="90" customFormat="1" x14ac:dyDescent="0.3">
      <c r="A18" s="91"/>
      <c r="B18" s="95"/>
      <c r="C18" s="87"/>
      <c r="D18" s="93"/>
      <c r="E18" s="93"/>
      <c r="F18" s="93"/>
      <c r="G18" s="93"/>
      <c r="H18" s="93"/>
      <c r="I18" s="94"/>
    </row>
    <row r="19" spans="1:9" s="90" customFormat="1" ht="15" thickBot="1" x14ac:dyDescent="0.35">
      <c r="A19" s="85"/>
      <c r="B19" s="92"/>
      <c r="C19" s="87"/>
      <c r="D19" s="93"/>
      <c r="E19" s="93"/>
      <c r="F19" s="93"/>
      <c r="G19" s="93"/>
      <c r="H19" s="93"/>
      <c r="I19" s="94"/>
    </row>
    <row r="20" spans="1:9" ht="15" thickBot="1" x14ac:dyDescent="0.35">
      <c r="A20" s="4"/>
      <c r="B20" s="5"/>
      <c r="C20" s="6"/>
      <c r="D20" s="7"/>
      <c r="E20" s="7"/>
      <c r="F20" s="7"/>
      <c r="G20" s="7"/>
      <c r="H20" s="7"/>
      <c r="I20" s="8"/>
    </row>
    <row r="21" spans="1:9" x14ac:dyDescent="0.3">
      <c r="C21" t="str">
        <f>IF(C20&gt;375,"za dużo godzin w semestrze","")</f>
        <v/>
      </c>
    </row>
  </sheetData>
  <mergeCells count="3">
    <mergeCell ref="A9:A10"/>
    <mergeCell ref="B9:B10"/>
    <mergeCell ref="C9:I9"/>
  </mergeCells>
  <phoneticPr fontId="0" type="noConversion"/>
  <pageMargins left="0.7" right="0.7" top="0.75" bottom="0.75" header="0.3" footer="0.3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5:R22"/>
  <sheetViews>
    <sheetView workbookViewId="0">
      <selection activeCell="R14" sqref="R14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31.2" x14ac:dyDescent="0.3">
      <c r="B5" s="70" t="s">
        <v>57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62</v>
      </c>
      <c r="C11" s="59">
        <v>45</v>
      </c>
      <c r="D11" s="60">
        <v>15</v>
      </c>
      <c r="E11" s="60"/>
      <c r="F11" s="60">
        <v>15</v>
      </c>
      <c r="G11" s="60"/>
      <c r="H11" s="60">
        <v>15</v>
      </c>
      <c r="I11" s="61">
        <v>3</v>
      </c>
      <c r="J11" s="59"/>
      <c r="K11" s="60"/>
      <c r="L11" s="60"/>
      <c r="M11" s="60"/>
      <c r="N11" s="60"/>
      <c r="O11" s="60"/>
      <c r="P11" s="61"/>
    </row>
    <row r="12" spans="1:16" ht="28.8" x14ac:dyDescent="0.3">
      <c r="A12" s="62">
        <v>2</v>
      </c>
      <c r="B12" s="66" t="s">
        <v>63</v>
      </c>
      <c r="C12" s="59">
        <v>45</v>
      </c>
      <c r="D12" s="64">
        <v>15</v>
      </c>
      <c r="E12" s="64"/>
      <c r="F12" s="64">
        <v>30</v>
      </c>
      <c r="G12" s="64"/>
      <c r="H12" s="64"/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64</v>
      </c>
      <c r="C13" s="59">
        <v>30</v>
      </c>
      <c r="D13" s="64">
        <v>15</v>
      </c>
      <c r="E13" s="64"/>
      <c r="F13" s="64"/>
      <c r="G13" s="64"/>
      <c r="H13" s="64">
        <v>15</v>
      </c>
      <c r="I13" s="65">
        <v>3</v>
      </c>
      <c r="J13" s="59"/>
      <c r="K13" s="64"/>
      <c r="L13" s="64"/>
      <c r="M13" s="64"/>
      <c r="N13" s="64"/>
      <c r="O13" s="64"/>
      <c r="P13" s="65"/>
    </row>
    <row r="14" spans="1:16" x14ac:dyDescent="0.3">
      <c r="A14" s="57">
        <v>4</v>
      </c>
      <c r="B14" s="66" t="s">
        <v>65</v>
      </c>
      <c r="C14" s="67">
        <v>30</v>
      </c>
      <c r="D14" s="68">
        <v>15</v>
      </c>
      <c r="E14" s="68"/>
      <c r="F14" s="68">
        <v>15</v>
      </c>
      <c r="G14" s="68"/>
      <c r="H14" s="68"/>
      <c r="I14" s="69">
        <v>3</v>
      </c>
      <c r="J14" s="67"/>
      <c r="K14" s="68"/>
      <c r="L14" s="68"/>
      <c r="M14" s="68"/>
      <c r="N14" s="68"/>
      <c r="O14" s="68"/>
      <c r="P14" s="69"/>
    </row>
    <row r="15" spans="1:16" x14ac:dyDescent="0.3">
      <c r="A15" s="62">
        <v>5</v>
      </c>
      <c r="B15" s="63" t="s">
        <v>66</v>
      </c>
      <c r="C15" s="59"/>
      <c r="D15" s="64"/>
      <c r="E15" s="64"/>
      <c r="F15" s="64"/>
      <c r="G15" s="64"/>
      <c r="H15" s="64"/>
      <c r="I15" s="65"/>
      <c r="J15" s="59">
        <v>45</v>
      </c>
      <c r="K15" s="64">
        <v>15</v>
      </c>
      <c r="L15" s="64"/>
      <c r="M15" s="64"/>
      <c r="N15" s="64">
        <v>30</v>
      </c>
      <c r="O15" s="64"/>
      <c r="P15" s="65">
        <v>2</v>
      </c>
    </row>
    <row r="16" spans="1:16" x14ac:dyDescent="0.3">
      <c r="A16" s="57">
        <v>6</v>
      </c>
      <c r="B16" s="63" t="s">
        <v>67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15</v>
      </c>
      <c r="L16" s="64"/>
      <c r="M16" s="64">
        <v>30</v>
      </c>
      <c r="N16" s="64"/>
      <c r="O16" s="64">
        <v>15</v>
      </c>
      <c r="P16" s="65">
        <v>2</v>
      </c>
    </row>
    <row r="17" spans="1:18" x14ac:dyDescent="0.3">
      <c r="A17" s="57">
        <v>7</v>
      </c>
      <c r="B17" s="66" t="s">
        <v>68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15</v>
      </c>
      <c r="L17" s="64"/>
      <c r="M17" s="64">
        <v>15</v>
      </c>
      <c r="N17" s="64">
        <v>15</v>
      </c>
      <c r="O17" s="64"/>
      <c r="P17" s="65">
        <v>2</v>
      </c>
    </row>
    <row r="18" spans="1:18" x14ac:dyDescent="0.3">
      <c r="A18" s="62">
        <v>8</v>
      </c>
      <c r="B18" s="66" t="s">
        <v>69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/>
      <c r="N18" s="64">
        <v>15</v>
      </c>
      <c r="O18" s="64">
        <v>15</v>
      </c>
      <c r="P18" s="65">
        <v>2</v>
      </c>
    </row>
    <row r="19" spans="1:18" ht="15" thickBot="1" x14ac:dyDescent="0.35">
      <c r="A19" s="57">
        <v>9</v>
      </c>
      <c r="B19" s="63" t="s">
        <v>70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/>
      <c r="M19" s="64">
        <v>15</v>
      </c>
      <c r="N19" s="64"/>
      <c r="O19" s="64">
        <v>15</v>
      </c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60</v>
      </c>
      <c r="E20" s="7">
        <f t="shared" si="0"/>
        <v>0</v>
      </c>
      <c r="F20" s="7">
        <f t="shared" si="0"/>
        <v>60</v>
      </c>
      <c r="G20" s="7">
        <f t="shared" si="0"/>
        <v>0</v>
      </c>
      <c r="H20" s="7">
        <f t="shared" si="0"/>
        <v>30</v>
      </c>
      <c r="I20" s="8">
        <f t="shared" si="0"/>
        <v>12</v>
      </c>
      <c r="J20" s="6">
        <f t="shared" si="0"/>
        <v>225</v>
      </c>
      <c r="K20" s="7">
        <f t="shared" si="0"/>
        <v>75</v>
      </c>
      <c r="L20" s="7">
        <f t="shared" si="0"/>
        <v>0</v>
      </c>
      <c r="M20" s="7">
        <f t="shared" si="0"/>
        <v>60</v>
      </c>
      <c r="N20" s="7">
        <f t="shared" si="0"/>
        <v>60</v>
      </c>
      <c r="O20" s="7">
        <f t="shared" si="0"/>
        <v>45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5:R22"/>
  <sheetViews>
    <sheetView topLeftCell="A4" workbookViewId="0">
      <selection activeCell="R25" sqref="R25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31.2" x14ac:dyDescent="0.3">
      <c r="B5" s="71" t="s">
        <v>42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45</v>
      </c>
      <c r="C11" s="59">
        <v>45</v>
      </c>
      <c r="D11" s="60">
        <v>30</v>
      </c>
      <c r="E11" s="60"/>
      <c r="F11" s="60"/>
      <c r="G11" s="60"/>
      <c r="H11" s="60">
        <v>15</v>
      </c>
      <c r="I11" s="61">
        <v>3</v>
      </c>
      <c r="J11" s="59"/>
      <c r="K11" s="60"/>
      <c r="L11" s="60"/>
      <c r="M11" s="60"/>
      <c r="N11" s="60"/>
      <c r="O11" s="60"/>
      <c r="P11" s="61"/>
    </row>
    <row r="12" spans="1:16" x14ac:dyDescent="0.3">
      <c r="A12" s="62">
        <v>2</v>
      </c>
      <c r="B12" s="63" t="s">
        <v>46</v>
      </c>
      <c r="C12" s="59">
        <v>45</v>
      </c>
      <c r="D12" s="64">
        <v>30</v>
      </c>
      <c r="E12" s="64">
        <v>15</v>
      </c>
      <c r="F12" s="64"/>
      <c r="G12" s="64"/>
      <c r="H12" s="64"/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47</v>
      </c>
      <c r="C13" s="59">
        <v>30</v>
      </c>
      <c r="D13" s="64">
        <v>15</v>
      </c>
      <c r="E13" s="64"/>
      <c r="F13" s="64"/>
      <c r="G13" s="64"/>
      <c r="H13" s="64">
        <v>15</v>
      </c>
      <c r="I13" s="65">
        <v>3</v>
      </c>
      <c r="J13" s="59"/>
      <c r="K13" s="64"/>
      <c r="L13" s="64"/>
      <c r="M13" s="64"/>
      <c r="N13" s="64"/>
      <c r="O13" s="64"/>
      <c r="P13" s="65"/>
    </row>
    <row r="14" spans="1:16" ht="28.8" x14ac:dyDescent="0.3">
      <c r="A14" s="57">
        <v>4</v>
      </c>
      <c r="B14" s="66" t="s">
        <v>48</v>
      </c>
      <c r="C14" s="67"/>
      <c r="D14" s="68"/>
      <c r="E14" s="68"/>
      <c r="F14" s="68"/>
      <c r="G14" s="68"/>
      <c r="H14" s="68"/>
      <c r="I14" s="69"/>
      <c r="J14" s="67">
        <v>45</v>
      </c>
      <c r="K14" s="68">
        <v>30</v>
      </c>
      <c r="L14" s="68"/>
      <c r="M14" s="68">
        <v>15</v>
      </c>
      <c r="N14" s="68"/>
      <c r="O14" s="68"/>
      <c r="P14" s="69">
        <v>2</v>
      </c>
    </row>
    <row r="15" spans="1:16" x14ac:dyDescent="0.3">
      <c r="A15" s="62">
        <v>5</v>
      </c>
      <c r="B15" s="63" t="s">
        <v>49</v>
      </c>
      <c r="C15" s="59">
        <v>30</v>
      </c>
      <c r="D15" s="64">
        <v>15</v>
      </c>
      <c r="E15" s="64">
        <v>15</v>
      </c>
      <c r="F15" s="64"/>
      <c r="G15" s="64"/>
      <c r="H15" s="64"/>
      <c r="I15" s="65">
        <v>3</v>
      </c>
      <c r="J15" s="59"/>
      <c r="K15" s="64"/>
      <c r="L15" s="64"/>
      <c r="M15" s="64"/>
      <c r="N15" s="64"/>
      <c r="O15" s="64"/>
      <c r="P15" s="65"/>
    </row>
    <row r="16" spans="1:16" x14ac:dyDescent="0.3">
      <c r="A16" s="57">
        <v>6</v>
      </c>
      <c r="B16" s="63" t="s">
        <v>50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30</v>
      </c>
      <c r="L16" s="64"/>
      <c r="M16" s="64"/>
      <c r="N16" s="64"/>
      <c r="O16" s="64">
        <v>15</v>
      </c>
      <c r="P16" s="65">
        <v>2</v>
      </c>
    </row>
    <row r="17" spans="1:18" ht="28.8" x14ac:dyDescent="0.3">
      <c r="A17" s="57">
        <v>7</v>
      </c>
      <c r="B17" s="66" t="s">
        <v>51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30</v>
      </c>
      <c r="L17" s="64"/>
      <c r="M17" s="64"/>
      <c r="N17" s="64"/>
      <c r="O17" s="64">
        <v>15</v>
      </c>
      <c r="P17" s="65">
        <v>2</v>
      </c>
    </row>
    <row r="18" spans="1:18" ht="28.8" x14ac:dyDescent="0.3">
      <c r="A18" s="62">
        <v>8</v>
      </c>
      <c r="B18" s="66" t="s">
        <v>52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/>
      <c r="N18" s="64">
        <v>15</v>
      </c>
      <c r="O18" s="64">
        <v>15</v>
      </c>
      <c r="P18" s="65">
        <v>2</v>
      </c>
    </row>
    <row r="19" spans="1:18" ht="15" thickBot="1" x14ac:dyDescent="0.35">
      <c r="A19" s="57">
        <v>9</v>
      </c>
      <c r="B19" s="63" t="s">
        <v>53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>
        <v>15</v>
      </c>
      <c r="M19" s="64">
        <v>15</v>
      </c>
      <c r="N19" s="64"/>
      <c r="O19" s="64"/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90</v>
      </c>
      <c r="E20" s="7">
        <f t="shared" si="0"/>
        <v>30</v>
      </c>
      <c r="F20" s="7">
        <f t="shared" si="0"/>
        <v>0</v>
      </c>
      <c r="G20" s="7">
        <f t="shared" si="0"/>
        <v>0</v>
      </c>
      <c r="H20" s="7">
        <f t="shared" si="0"/>
        <v>30</v>
      </c>
      <c r="I20" s="8">
        <f t="shared" si="0"/>
        <v>12</v>
      </c>
      <c r="J20" s="6">
        <f t="shared" si="0"/>
        <v>225</v>
      </c>
      <c r="K20" s="7">
        <f t="shared" si="0"/>
        <v>120</v>
      </c>
      <c r="L20" s="7">
        <f t="shared" si="0"/>
        <v>15</v>
      </c>
      <c r="M20" s="7">
        <f t="shared" si="0"/>
        <v>30</v>
      </c>
      <c r="N20" s="7">
        <f t="shared" si="0"/>
        <v>15</v>
      </c>
      <c r="O20" s="7">
        <f t="shared" si="0"/>
        <v>45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5:R22"/>
  <sheetViews>
    <sheetView topLeftCell="A4" workbookViewId="0">
      <selection activeCell="Q19" sqref="Q19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46.8" x14ac:dyDescent="0.3">
      <c r="B5" s="70" t="s">
        <v>58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71</v>
      </c>
      <c r="C11" s="59">
        <v>45</v>
      </c>
      <c r="D11" s="60">
        <v>30</v>
      </c>
      <c r="E11" s="60"/>
      <c r="F11" s="60">
        <v>15</v>
      </c>
      <c r="G11" s="60"/>
      <c r="H11" s="60"/>
      <c r="I11" s="61">
        <v>3</v>
      </c>
      <c r="J11" s="59"/>
      <c r="K11" s="60"/>
      <c r="L11" s="60"/>
      <c r="M11" s="60"/>
      <c r="N11" s="60"/>
      <c r="O11" s="60"/>
      <c r="P11" s="61"/>
    </row>
    <row r="12" spans="1:16" x14ac:dyDescent="0.3">
      <c r="A12" s="62">
        <v>2</v>
      </c>
      <c r="B12" s="63" t="s">
        <v>72</v>
      </c>
      <c r="C12" s="59">
        <v>30</v>
      </c>
      <c r="D12" s="64">
        <v>15</v>
      </c>
      <c r="E12" s="64"/>
      <c r="F12" s="64"/>
      <c r="G12" s="64"/>
      <c r="H12" s="64">
        <v>15</v>
      </c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73</v>
      </c>
      <c r="C13" s="59">
        <v>45</v>
      </c>
      <c r="D13" s="64">
        <v>15</v>
      </c>
      <c r="E13" s="64"/>
      <c r="F13" s="64">
        <v>30</v>
      </c>
      <c r="G13" s="64"/>
      <c r="H13" s="64"/>
      <c r="I13" s="65">
        <v>3</v>
      </c>
      <c r="J13" s="59"/>
      <c r="K13" s="64"/>
      <c r="L13" s="64"/>
      <c r="M13" s="64"/>
      <c r="N13" s="64"/>
      <c r="O13" s="64"/>
      <c r="P13" s="65"/>
    </row>
    <row r="14" spans="1:16" x14ac:dyDescent="0.3">
      <c r="A14" s="57">
        <v>4</v>
      </c>
      <c r="B14" s="66" t="s">
        <v>74</v>
      </c>
      <c r="C14" s="67">
        <v>30</v>
      </c>
      <c r="D14" s="68">
        <v>15</v>
      </c>
      <c r="E14" s="68"/>
      <c r="F14" s="68">
        <v>15</v>
      </c>
      <c r="G14" s="68"/>
      <c r="H14" s="68"/>
      <c r="I14" s="69">
        <v>3</v>
      </c>
      <c r="J14" s="67"/>
      <c r="K14" s="68"/>
      <c r="L14" s="68"/>
      <c r="M14" s="68"/>
      <c r="N14" s="68"/>
      <c r="O14" s="68"/>
      <c r="P14" s="69"/>
    </row>
    <row r="15" spans="1:16" ht="28.8" x14ac:dyDescent="0.3">
      <c r="A15" s="62">
        <v>5</v>
      </c>
      <c r="B15" s="66" t="s">
        <v>75</v>
      </c>
      <c r="C15" s="59"/>
      <c r="D15" s="64"/>
      <c r="E15" s="64"/>
      <c r="F15" s="64"/>
      <c r="G15" s="64"/>
      <c r="H15" s="64"/>
      <c r="I15" s="65"/>
      <c r="J15" s="59">
        <v>45</v>
      </c>
      <c r="K15" s="64">
        <v>15</v>
      </c>
      <c r="L15" s="64"/>
      <c r="M15" s="64">
        <v>30</v>
      </c>
      <c r="N15" s="64"/>
      <c r="O15" s="64"/>
      <c r="P15" s="65">
        <v>2</v>
      </c>
    </row>
    <row r="16" spans="1:16" ht="28.8" x14ac:dyDescent="0.3">
      <c r="A16" s="57">
        <v>6</v>
      </c>
      <c r="B16" s="66" t="s">
        <v>76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15</v>
      </c>
      <c r="L16" s="64"/>
      <c r="M16" s="64">
        <v>30</v>
      </c>
      <c r="N16" s="64"/>
      <c r="O16" s="64"/>
      <c r="P16" s="65">
        <v>2</v>
      </c>
    </row>
    <row r="17" spans="1:18" x14ac:dyDescent="0.3">
      <c r="A17" s="57">
        <v>7</v>
      </c>
      <c r="B17" s="66" t="s">
        <v>77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15</v>
      </c>
      <c r="L17" s="64"/>
      <c r="M17" s="64">
        <v>15</v>
      </c>
      <c r="N17" s="64"/>
      <c r="O17" s="64">
        <v>15</v>
      </c>
      <c r="P17" s="65">
        <v>2</v>
      </c>
    </row>
    <row r="18" spans="1:18" x14ac:dyDescent="0.3">
      <c r="A18" s="62">
        <v>8</v>
      </c>
      <c r="B18" s="66" t="s">
        <v>79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>
        <v>15</v>
      </c>
      <c r="N18" s="64"/>
      <c r="O18" s="64">
        <v>15</v>
      </c>
      <c r="P18" s="65">
        <v>2</v>
      </c>
    </row>
    <row r="19" spans="1:18" ht="29.4" thickBot="1" x14ac:dyDescent="0.35">
      <c r="A19" s="57">
        <v>9</v>
      </c>
      <c r="B19" s="66" t="s">
        <v>78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/>
      <c r="M19" s="64">
        <v>30</v>
      </c>
      <c r="N19" s="64"/>
      <c r="O19" s="64"/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75</v>
      </c>
      <c r="E20" s="7">
        <f t="shared" si="0"/>
        <v>0</v>
      </c>
      <c r="F20" s="7">
        <f t="shared" si="0"/>
        <v>60</v>
      </c>
      <c r="G20" s="7">
        <f t="shared" si="0"/>
        <v>0</v>
      </c>
      <c r="H20" s="7">
        <f t="shared" si="0"/>
        <v>15</v>
      </c>
      <c r="I20" s="8">
        <f t="shared" si="0"/>
        <v>12</v>
      </c>
      <c r="J20" s="6">
        <f t="shared" si="0"/>
        <v>225</v>
      </c>
      <c r="K20" s="7">
        <f t="shared" si="0"/>
        <v>75</v>
      </c>
      <c r="L20" s="7">
        <f t="shared" si="0"/>
        <v>0</v>
      </c>
      <c r="M20" s="7">
        <f t="shared" si="0"/>
        <v>120</v>
      </c>
      <c r="N20" s="7">
        <f t="shared" si="0"/>
        <v>0</v>
      </c>
      <c r="O20" s="7">
        <f t="shared" si="0"/>
        <v>30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5:R22"/>
  <sheetViews>
    <sheetView workbookViewId="0">
      <selection activeCell="Q19" sqref="Q19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46.8" x14ac:dyDescent="0.3">
      <c r="B5" s="70" t="s">
        <v>59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81</v>
      </c>
      <c r="C11" s="59">
        <v>45</v>
      </c>
      <c r="D11" s="60">
        <v>30</v>
      </c>
      <c r="E11" s="60"/>
      <c r="F11" s="60">
        <v>15</v>
      </c>
      <c r="G11" s="60"/>
      <c r="H11" s="60"/>
      <c r="I11" s="61">
        <v>3</v>
      </c>
      <c r="J11" s="59"/>
      <c r="K11" s="60"/>
      <c r="L11" s="60"/>
      <c r="M11" s="60"/>
      <c r="N11" s="60"/>
      <c r="O11" s="60"/>
      <c r="P11" s="61"/>
    </row>
    <row r="12" spans="1:16" x14ac:dyDescent="0.3">
      <c r="A12" s="62">
        <v>2</v>
      </c>
      <c r="B12" s="63" t="s">
        <v>80</v>
      </c>
      <c r="C12" s="59">
        <v>30</v>
      </c>
      <c r="D12" s="64">
        <v>15</v>
      </c>
      <c r="E12" s="64"/>
      <c r="F12" s="64">
        <v>15</v>
      </c>
      <c r="G12" s="64"/>
      <c r="H12" s="64"/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83</v>
      </c>
      <c r="C13" s="59">
        <v>45</v>
      </c>
      <c r="D13" s="64">
        <v>30</v>
      </c>
      <c r="E13" s="64"/>
      <c r="F13" s="64">
        <v>15</v>
      </c>
      <c r="G13" s="64"/>
      <c r="H13" s="64"/>
      <c r="I13" s="65">
        <v>3</v>
      </c>
      <c r="J13" s="59"/>
      <c r="K13" s="64"/>
      <c r="L13" s="64"/>
      <c r="M13" s="64"/>
      <c r="N13" s="64"/>
      <c r="O13" s="64"/>
      <c r="P13" s="65"/>
    </row>
    <row r="14" spans="1:16" ht="28.8" x14ac:dyDescent="0.3">
      <c r="A14" s="57">
        <v>4</v>
      </c>
      <c r="B14" s="66" t="s">
        <v>82</v>
      </c>
      <c r="C14" s="67">
        <v>30</v>
      </c>
      <c r="D14" s="68">
        <v>15</v>
      </c>
      <c r="E14" s="68"/>
      <c r="F14" s="68">
        <v>15</v>
      </c>
      <c r="G14" s="68"/>
      <c r="H14" s="68"/>
      <c r="I14" s="69">
        <v>3</v>
      </c>
      <c r="J14" s="67"/>
      <c r="K14" s="68"/>
      <c r="L14" s="68"/>
      <c r="M14" s="68"/>
      <c r="N14" s="68"/>
      <c r="O14" s="68"/>
      <c r="P14" s="69"/>
    </row>
    <row r="15" spans="1:16" x14ac:dyDescent="0.3">
      <c r="A15" s="62">
        <v>5</v>
      </c>
      <c r="B15" s="63" t="s">
        <v>84</v>
      </c>
      <c r="C15" s="59"/>
      <c r="D15" s="64"/>
      <c r="E15" s="64"/>
      <c r="F15" s="64"/>
      <c r="G15" s="64"/>
      <c r="H15" s="64"/>
      <c r="I15" s="65"/>
      <c r="J15" s="59">
        <v>45</v>
      </c>
      <c r="K15" s="64">
        <v>15</v>
      </c>
      <c r="L15" s="64"/>
      <c r="M15" s="64">
        <v>30</v>
      </c>
      <c r="N15" s="64"/>
      <c r="O15" s="64"/>
      <c r="P15" s="65">
        <v>2</v>
      </c>
    </row>
    <row r="16" spans="1:16" ht="28.8" x14ac:dyDescent="0.3">
      <c r="A16" s="57">
        <v>6</v>
      </c>
      <c r="B16" s="66" t="s">
        <v>85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30</v>
      </c>
      <c r="L16" s="64"/>
      <c r="M16" s="64">
        <v>15</v>
      </c>
      <c r="N16" s="64"/>
      <c r="O16" s="64"/>
      <c r="P16" s="65">
        <v>2</v>
      </c>
    </row>
    <row r="17" spans="1:18" x14ac:dyDescent="0.3">
      <c r="A17" s="57">
        <v>7</v>
      </c>
      <c r="B17" s="66" t="s">
        <v>86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30</v>
      </c>
      <c r="L17" s="64"/>
      <c r="M17" s="64">
        <v>15</v>
      </c>
      <c r="N17" s="64"/>
      <c r="O17" s="64"/>
      <c r="P17" s="65">
        <v>2</v>
      </c>
    </row>
    <row r="18" spans="1:18" ht="14.4" customHeight="1" x14ac:dyDescent="0.3">
      <c r="A18" s="62">
        <v>8</v>
      </c>
      <c r="B18" s="72" t="s">
        <v>87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>
        <v>30</v>
      </c>
      <c r="N18" s="64"/>
      <c r="O18" s="64"/>
      <c r="P18" s="65">
        <v>2</v>
      </c>
    </row>
    <row r="19" spans="1:18" ht="15" thickBot="1" x14ac:dyDescent="0.35">
      <c r="A19" s="57">
        <v>9</v>
      </c>
      <c r="B19" s="63" t="s">
        <v>88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/>
      <c r="M19" s="64">
        <v>15</v>
      </c>
      <c r="N19" s="64"/>
      <c r="O19" s="64">
        <v>15</v>
      </c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90</v>
      </c>
      <c r="E20" s="7">
        <f t="shared" si="0"/>
        <v>0</v>
      </c>
      <c r="F20" s="7">
        <f t="shared" si="0"/>
        <v>60</v>
      </c>
      <c r="G20" s="7">
        <f t="shared" si="0"/>
        <v>0</v>
      </c>
      <c r="H20" s="7">
        <f t="shared" si="0"/>
        <v>0</v>
      </c>
      <c r="I20" s="8">
        <f t="shared" si="0"/>
        <v>12</v>
      </c>
      <c r="J20" s="6">
        <f t="shared" si="0"/>
        <v>225</v>
      </c>
      <c r="K20" s="7">
        <f t="shared" si="0"/>
        <v>105</v>
      </c>
      <c r="L20" s="7">
        <f t="shared" si="0"/>
        <v>0</v>
      </c>
      <c r="M20" s="7">
        <f t="shared" si="0"/>
        <v>105</v>
      </c>
      <c r="N20" s="7">
        <f t="shared" si="0"/>
        <v>0</v>
      </c>
      <c r="O20" s="7">
        <f t="shared" si="0"/>
        <v>15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5:R22"/>
  <sheetViews>
    <sheetView workbookViewId="0">
      <selection activeCell="Q21" sqref="Q21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31.2" x14ac:dyDescent="0.3">
      <c r="B5" s="70" t="s">
        <v>60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90</v>
      </c>
      <c r="C11" s="59">
        <v>45</v>
      </c>
      <c r="D11" s="60">
        <v>30</v>
      </c>
      <c r="E11" s="60"/>
      <c r="F11" s="60">
        <v>15</v>
      </c>
      <c r="G11" s="60"/>
      <c r="H11" s="60"/>
      <c r="I11" s="61">
        <v>3</v>
      </c>
      <c r="J11" s="59"/>
      <c r="K11" s="60"/>
      <c r="L11" s="60"/>
      <c r="M11" s="60"/>
      <c r="N11" s="60"/>
      <c r="O11" s="60"/>
      <c r="P11" s="61"/>
    </row>
    <row r="12" spans="1:16" ht="28.8" x14ac:dyDescent="0.3">
      <c r="A12" s="62">
        <v>2</v>
      </c>
      <c r="B12" s="66" t="s">
        <v>89</v>
      </c>
      <c r="C12" s="59">
        <v>30</v>
      </c>
      <c r="D12" s="64">
        <v>15</v>
      </c>
      <c r="E12" s="64"/>
      <c r="F12" s="64">
        <v>15</v>
      </c>
      <c r="G12" s="64"/>
      <c r="H12" s="64"/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91</v>
      </c>
      <c r="C13" s="59">
        <v>30</v>
      </c>
      <c r="D13" s="64">
        <v>15</v>
      </c>
      <c r="E13" s="64"/>
      <c r="F13" s="64">
        <v>15</v>
      </c>
      <c r="G13" s="64"/>
      <c r="H13" s="64"/>
      <c r="I13" s="65">
        <v>3</v>
      </c>
      <c r="J13" s="59"/>
      <c r="K13" s="64"/>
      <c r="L13" s="64"/>
      <c r="M13" s="64"/>
      <c r="N13" s="64"/>
      <c r="O13" s="64"/>
      <c r="P13" s="65"/>
    </row>
    <row r="14" spans="1:16" x14ac:dyDescent="0.3">
      <c r="A14" s="57">
        <v>4</v>
      </c>
      <c r="B14" s="66" t="s">
        <v>92</v>
      </c>
      <c r="C14" s="67">
        <v>45</v>
      </c>
      <c r="D14" s="68">
        <v>15</v>
      </c>
      <c r="E14" s="68"/>
      <c r="F14" s="68">
        <v>30</v>
      </c>
      <c r="G14" s="68"/>
      <c r="H14" s="68"/>
      <c r="I14" s="69">
        <v>3</v>
      </c>
      <c r="J14" s="67"/>
      <c r="K14" s="68"/>
      <c r="L14" s="68"/>
      <c r="M14" s="68"/>
      <c r="N14" s="68"/>
      <c r="O14" s="68"/>
      <c r="P14" s="69"/>
    </row>
    <row r="15" spans="1:16" x14ac:dyDescent="0.3">
      <c r="A15" s="62">
        <v>5</v>
      </c>
      <c r="B15" s="63" t="s">
        <v>93</v>
      </c>
      <c r="C15" s="59"/>
      <c r="D15" s="64"/>
      <c r="E15" s="64"/>
      <c r="F15" s="64"/>
      <c r="G15" s="64"/>
      <c r="H15" s="64"/>
      <c r="I15" s="65"/>
      <c r="J15" s="59">
        <v>45</v>
      </c>
      <c r="K15" s="64">
        <v>15</v>
      </c>
      <c r="L15" s="64"/>
      <c r="M15" s="64">
        <v>15</v>
      </c>
      <c r="N15" s="64">
        <v>15</v>
      </c>
      <c r="O15" s="64"/>
      <c r="P15" s="65">
        <v>2</v>
      </c>
    </row>
    <row r="16" spans="1:16" x14ac:dyDescent="0.3">
      <c r="A16" s="57">
        <v>6</v>
      </c>
      <c r="B16" s="63" t="s">
        <v>94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15</v>
      </c>
      <c r="L16" s="64"/>
      <c r="M16" s="64">
        <v>30</v>
      </c>
      <c r="N16" s="64"/>
      <c r="O16" s="64"/>
      <c r="P16" s="65">
        <v>2</v>
      </c>
    </row>
    <row r="17" spans="1:18" x14ac:dyDescent="0.3">
      <c r="A17" s="57">
        <v>7</v>
      </c>
      <c r="B17" s="66" t="s">
        <v>95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30</v>
      </c>
      <c r="L17" s="64"/>
      <c r="M17" s="64">
        <v>15</v>
      </c>
      <c r="N17" s="64"/>
      <c r="O17" s="64"/>
      <c r="P17" s="65">
        <v>2</v>
      </c>
    </row>
    <row r="18" spans="1:18" x14ac:dyDescent="0.3">
      <c r="A18" s="62">
        <v>8</v>
      </c>
      <c r="B18" s="66" t="s">
        <v>96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/>
      <c r="N18" s="64">
        <v>30</v>
      </c>
      <c r="O18" s="64"/>
      <c r="P18" s="65">
        <v>2</v>
      </c>
    </row>
    <row r="19" spans="1:18" ht="15" thickBot="1" x14ac:dyDescent="0.35">
      <c r="A19" s="57">
        <v>9</v>
      </c>
      <c r="B19" s="63" t="s">
        <v>97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/>
      <c r="M19" s="64"/>
      <c r="N19" s="64">
        <v>30</v>
      </c>
      <c r="O19" s="64"/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75</v>
      </c>
      <c r="E20" s="7">
        <f t="shared" si="0"/>
        <v>0</v>
      </c>
      <c r="F20" s="7">
        <f t="shared" si="0"/>
        <v>75</v>
      </c>
      <c r="G20" s="7">
        <f t="shared" si="0"/>
        <v>0</v>
      </c>
      <c r="H20" s="7">
        <f t="shared" si="0"/>
        <v>0</v>
      </c>
      <c r="I20" s="8">
        <f t="shared" si="0"/>
        <v>12</v>
      </c>
      <c r="J20" s="6">
        <f t="shared" si="0"/>
        <v>225</v>
      </c>
      <c r="K20" s="7">
        <f t="shared" si="0"/>
        <v>90</v>
      </c>
      <c r="L20" s="7">
        <f t="shared" si="0"/>
        <v>0</v>
      </c>
      <c r="M20" s="7">
        <f t="shared" si="0"/>
        <v>60</v>
      </c>
      <c r="N20" s="7">
        <f t="shared" si="0"/>
        <v>75</v>
      </c>
      <c r="O20" s="7">
        <f t="shared" si="0"/>
        <v>0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5:R22"/>
  <sheetViews>
    <sheetView topLeftCell="A4" workbookViewId="0">
      <selection activeCell="Q26" sqref="Q26"/>
    </sheetView>
  </sheetViews>
  <sheetFormatPr defaultRowHeight="14.4" x14ac:dyDescent="0.3"/>
  <cols>
    <col min="1" max="1" width="4.6640625" customWidth="1"/>
    <col min="2" max="2" width="40.6640625" customWidth="1"/>
    <col min="3" max="3" width="7.6640625" customWidth="1"/>
    <col min="4" max="9" width="5.6640625" customWidth="1"/>
    <col min="10" max="10" width="7.6640625" customWidth="1"/>
    <col min="11" max="16" width="5.6640625" customWidth="1"/>
  </cols>
  <sheetData>
    <row r="5" spans="1:16" ht="31.2" x14ac:dyDescent="0.3">
      <c r="B5" s="70" t="s">
        <v>61</v>
      </c>
    </row>
    <row r="6" spans="1:16" x14ac:dyDescent="0.3">
      <c r="B6" t="s">
        <v>55</v>
      </c>
    </row>
    <row r="7" spans="1:16" x14ac:dyDescent="0.3">
      <c r="B7" t="s">
        <v>56</v>
      </c>
      <c r="F7" t="s">
        <v>43</v>
      </c>
      <c r="M7" t="s">
        <v>44</v>
      </c>
    </row>
    <row r="8" spans="1:16" ht="15.75" customHeight="1" thickBot="1" x14ac:dyDescent="0.35"/>
    <row r="9" spans="1:16" x14ac:dyDescent="0.3">
      <c r="A9" s="101" t="s">
        <v>0</v>
      </c>
      <c r="B9" s="103" t="s">
        <v>22</v>
      </c>
      <c r="C9" s="105" t="s">
        <v>16</v>
      </c>
      <c r="D9" s="106"/>
      <c r="E9" s="106"/>
      <c r="F9" s="106"/>
      <c r="G9" s="106"/>
      <c r="H9" s="106"/>
      <c r="I9" s="107"/>
      <c r="J9" s="105" t="s">
        <v>17</v>
      </c>
      <c r="K9" s="106"/>
      <c r="L9" s="106"/>
      <c r="M9" s="106"/>
      <c r="N9" s="106"/>
      <c r="O9" s="106"/>
      <c r="P9" s="107"/>
    </row>
    <row r="10" spans="1:16" ht="15" thickBot="1" x14ac:dyDescent="0.35">
      <c r="A10" s="102"/>
      <c r="B10" s="104"/>
      <c r="C10" s="1" t="s">
        <v>2</v>
      </c>
      <c r="D10" s="2" t="s">
        <v>8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3</v>
      </c>
      <c r="J10" s="1" t="s">
        <v>2</v>
      </c>
      <c r="K10" s="2" t="s">
        <v>8</v>
      </c>
      <c r="L10" s="2" t="s">
        <v>4</v>
      </c>
      <c r="M10" s="2" t="s">
        <v>5</v>
      </c>
      <c r="N10" s="2" t="s">
        <v>6</v>
      </c>
      <c r="O10" s="2" t="s">
        <v>7</v>
      </c>
      <c r="P10" s="3" t="s">
        <v>3</v>
      </c>
    </row>
    <row r="11" spans="1:16" x14ac:dyDescent="0.3">
      <c r="A11" s="57">
        <v>1</v>
      </c>
      <c r="B11" s="58" t="s">
        <v>98</v>
      </c>
      <c r="C11" s="59">
        <v>45</v>
      </c>
      <c r="D11" s="60">
        <v>15</v>
      </c>
      <c r="E11" s="60"/>
      <c r="F11" s="60"/>
      <c r="G11" s="60">
        <v>15</v>
      </c>
      <c r="H11" s="60">
        <v>15</v>
      </c>
      <c r="I11" s="61">
        <v>3</v>
      </c>
      <c r="J11" s="59"/>
      <c r="K11" s="60"/>
      <c r="L11" s="60"/>
      <c r="M11" s="60"/>
      <c r="N11" s="60"/>
      <c r="O11" s="60"/>
      <c r="P11" s="61"/>
    </row>
    <row r="12" spans="1:16" x14ac:dyDescent="0.3">
      <c r="A12" s="62">
        <v>2</v>
      </c>
      <c r="B12" s="63" t="s">
        <v>99</v>
      </c>
      <c r="C12" s="59">
        <v>45</v>
      </c>
      <c r="D12" s="64">
        <v>15</v>
      </c>
      <c r="E12" s="64"/>
      <c r="F12" s="64">
        <v>15</v>
      </c>
      <c r="G12" s="64"/>
      <c r="H12" s="64">
        <v>15</v>
      </c>
      <c r="I12" s="65">
        <v>3</v>
      </c>
      <c r="J12" s="59"/>
      <c r="K12" s="64"/>
      <c r="L12" s="64"/>
      <c r="M12" s="64"/>
      <c r="N12" s="64"/>
      <c r="O12" s="64"/>
      <c r="P12" s="65"/>
    </row>
    <row r="13" spans="1:16" x14ac:dyDescent="0.3">
      <c r="A13" s="62">
        <v>3</v>
      </c>
      <c r="B13" s="66" t="s">
        <v>100</v>
      </c>
      <c r="C13" s="59">
        <v>30</v>
      </c>
      <c r="D13" s="64">
        <v>15</v>
      </c>
      <c r="E13" s="64"/>
      <c r="F13" s="64">
        <v>15</v>
      </c>
      <c r="G13" s="64"/>
      <c r="H13" s="64"/>
      <c r="I13" s="65">
        <v>3</v>
      </c>
      <c r="J13" s="59"/>
      <c r="K13" s="64"/>
      <c r="L13" s="64"/>
      <c r="M13" s="64"/>
      <c r="N13" s="64"/>
      <c r="O13" s="64"/>
      <c r="P13" s="65"/>
    </row>
    <row r="14" spans="1:16" x14ac:dyDescent="0.3">
      <c r="A14" s="57">
        <v>4</v>
      </c>
      <c r="B14" s="66" t="s">
        <v>101</v>
      </c>
      <c r="C14" s="67"/>
      <c r="D14" s="68"/>
      <c r="E14" s="68"/>
      <c r="F14" s="68"/>
      <c r="G14" s="68"/>
      <c r="H14" s="68"/>
      <c r="I14" s="69"/>
      <c r="J14" s="67">
        <v>45</v>
      </c>
      <c r="K14" s="68">
        <v>15</v>
      </c>
      <c r="L14" s="68"/>
      <c r="M14" s="68">
        <v>30</v>
      </c>
      <c r="N14" s="68"/>
      <c r="O14" s="68"/>
      <c r="P14" s="69">
        <v>2</v>
      </c>
    </row>
    <row r="15" spans="1:16" x14ac:dyDescent="0.3">
      <c r="A15" s="62">
        <v>5</v>
      </c>
      <c r="B15" s="63" t="s">
        <v>103</v>
      </c>
      <c r="C15" s="59">
        <v>30</v>
      </c>
      <c r="D15" s="64">
        <v>15</v>
      </c>
      <c r="E15" s="64"/>
      <c r="F15" s="64">
        <v>15</v>
      </c>
      <c r="G15" s="64"/>
      <c r="H15" s="64"/>
      <c r="I15" s="65">
        <v>3</v>
      </c>
      <c r="J15" s="59"/>
      <c r="K15" s="64"/>
      <c r="L15" s="64"/>
      <c r="M15" s="64"/>
      <c r="N15" s="64"/>
      <c r="O15" s="64"/>
      <c r="P15" s="65"/>
    </row>
    <row r="16" spans="1:16" x14ac:dyDescent="0.3">
      <c r="A16" s="57">
        <v>6</v>
      </c>
      <c r="B16" s="63" t="s">
        <v>102</v>
      </c>
      <c r="C16" s="59"/>
      <c r="D16" s="64"/>
      <c r="E16" s="64"/>
      <c r="F16" s="64"/>
      <c r="G16" s="64"/>
      <c r="H16" s="64"/>
      <c r="I16" s="65"/>
      <c r="J16" s="59">
        <v>45</v>
      </c>
      <c r="K16" s="64">
        <v>15</v>
      </c>
      <c r="L16" s="64"/>
      <c r="M16" s="64">
        <v>15</v>
      </c>
      <c r="N16" s="64"/>
      <c r="O16" s="64">
        <v>15</v>
      </c>
      <c r="P16" s="65">
        <v>2</v>
      </c>
    </row>
    <row r="17" spans="1:18" x14ac:dyDescent="0.3">
      <c r="A17" s="57">
        <v>7</v>
      </c>
      <c r="B17" s="66" t="s">
        <v>105</v>
      </c>
      <c r="C17" s="59"/>
      <c r="D17" s="64"/>
      <c r="E17" s="64"/>
      <c r="F17" s="64"/>
      <c r="G17" s="64"/>
      <c r="H17" s="64"/>
      <c r="I17" s="65"/>
      <c r="J17" s="59">
        <v>45</v>
      </c>
      <c r="K17" s="64">
        <v>15</v>
      </c>
      <c r="L17" s="64"/>
      <c r="M17" s="64">
        <v>30</v>
      </c>
      <c r="N17" s="64"/>
      <c r="O17" s="64"/>
      <c r="P17" s="65">
        <v>2</v>
      </c>
    </row>
    <row r="18" spans="1:18" x14ac:dyDescent="0.3">
      <c r="A18" s="62">
        <v>8</v>
      </c>
      <c r="B18" s="66" t="s">
        <v>104</v>
      </c>
      <c r="C18" s="59"/>
      <c r="D18" s="64"/>
      <c r="E18" s="64"/>
      <c r="F18" s="64"/>
      <c r="G18" s="64"/>
      <c r="H18" s="64"/>
      <c r="I18" s="65"/>
      <c r="J18" s="59">
        <v>45</v>
      </c>
      <c r="K18" s="64">
        <v>15</v>
      </c>
      <c r="L18" s="64"/>
      <c r="M18" s="64">
        <v>30</v>
      </c>
      <c r="N18" s="64"/>
      <c r="O18" s="64"/>
      <c r="P18" s="65">
        <v>2</v>
      </c>
    </row>
    <row r="19" spans="1:18" ht="15" thickBot="1" x14ac:dyDescent="0.35">
      <c r="A19" s="57">
        <v>9</v>
      </c>
      <c r="B19" s="63" t="s">
        <v>106</v>
      </c>
      <c r="C19" s="59"/>
      <c r="D19" s="64"/>
      <c r="E19" s="64"/>
      <c r="F19" s="64"/>
      <c r="G19" s="64"/>
      <c r="H19" s="64"/>
      <c r="I19" s="65"/>
      <c r="J19" s="59">
        <v>45</v>
      </c>
      <c r="K19" s="64">
        <v>15</v>
      </c>
      <c r="L19" s="64"/>
      <c r="M19" s="64">
        <v>30</v>
      </c>
      <c r="N19" s="64"/>
      <c r="O19" s="64"/>
      <c r="P19" s="65">
        <v>2</v>
      </c>
      <c r="R19" s="55"/>
    </row>
    <row r="20" spans="1:18" ht="15" thickBot="1" x14ac:dyDescent="0.35">
      <c r="A20" s="4"/>
      <c r="B20" s="5" t="s">
        <v>9</v>
      </c>
      <c r="C20" s="6">
        <f t="shared" ref="C20:P20" si="0">SUM(C11:C19)</f>
        <v>150</v>
      </c>
      <c r="D20" s="7">
        <f t="shared" si="0"/>
        <v>60</v>
      </c>
      <c r="E20" s="7">
        <f t="shared" si="0"/>
        <v>0</v>
      </c>
      <c r="F20" s="7">
        <f t="shared" si="0"/>
        <v>45</v>
      </c>
      <c r="G20" s="7">
        <f t="shared" si="0"/>
        <v>15</v>
      </c>
      <c r="H20" s="7">
        <f t="shared" si="0"/>
        <v>30</v>
      </c>
      <c r="I20" s="8">
        <f t="shared" si="0"/>
        <v>12</v>
      </c>
      <c r="J20" s="6">
        <f t="shared" si="0"/>
        <v>225</v>
      </c>
      <c r="K20" s="7">
        <f t="shared" si="0"/>
        <v>75</v>
      </c>
      <c r="L20" s="7">
        <f t="shared" si="0"/>
        <v>0</v>
      </c>
      <c r="M20" s="7">
        <f t="shared" si="0"/>
        <v>135</v>
      </c>
      <c r="N20" s="7">
        <f t="shared" si="0"/>
        <v>0</v>
      </c>
      <c r="O20" s="7">
        <f t="shared" si="0"/>
        <v>15</v>
      </c>
      <c r="P20" s="8">
        <f t="shared" si="0"/>
        <v>10</v>
      </c>
    </row>
    <row r="21" spans="1:18" ht="15" thickBot="1" x14ac:dyDescent="0.35">
      <c r="C21" t="str">
        <f>IF(C20&gt;375,"za dużo godzin w semestrze","")</f>
        <v/>
      </c>
      <c r="J21" t="str">
        <f>IF(J20&gt;375,"za dużo godzin w semestrze","")</f>
        <v/>
      </c>
    </row>
    <row r="22" spans="1:18" ht="15" thickBot="1" x14ac:dyDescent="0.35">
      <c r="A22" s="56"/>
      <c r="B22" s="19" t="s">
        <v>54</v>
      </c>
      <c r="C22" t="str">
        <f>IF(I20&gt;33,"za dużo ECTS w semestrze","")</f>
        <v/>
      </c>
      <c r="J22" t="str">
        <f>IF(P20&gt;33,"za dużo ECTS w semestrze","")</f>
        <v/>
      </c>
    </row>
  </sheetData>
  <mergeCells count="4">
    <mergeCell ref="A9:A10"/>
    <mergeCell ref="B9:B10"/>
    <mergeCell ref="C9:I9"/>
    <mergeCell ref="J9:P9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Podstawa</vt:lpstr>
      <vt:lpstr>Obieralne</vt:lpstr>
      <vt:lpstr>Ścieżka AME</vt:lpstr>
      <vt:lpstr>Ścieżka EE</vt:lpstr>
      <vt:lpstr>Ścieżka PUE</vt:lpstr>
      <vt:lpstr>Ścieżka SEPT</vt:lpstr>
      <vt:lpstr>Ścieżka SyMe</vt:lpstr>
      <vt:lpstr>Ścieżka 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Bogacz</dc:creator>
  <cp:lastModifiedBy>Rafał Setlak</cp:lastModifiedBy>
  <cp:lastPrinted>2021-08-31T05:51:39Z</cp:lastPrinted>
  <dcterms:created xsi:type="dcterms:W3CDTF">2021-03-13T09:33:16Z</dcterms:created>
  <dcterms:modified xsi:type="dcterms:W3CDTF">2021-09-17T12:16:18Z</dcterms:modified>
</cp:coreProperties>
</file>